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042856\OneDrive - Cerner Corporation\Desktop\Sports\Football\"/>
    </mc:Choice>
  </mc:AlternateContent>
  <xr:revisionPtr revIDLastSave="392" documentId="14_{75F2379F-5700-49A3-AB36-B0169F94F0A5}" xr6:coauthVersionLast="41" xr6:coauthVersionMax="45" xr10:uidLastSave="{0E746636-656E-473D-9EB2-71F4269F3E8C}"/>
  <bookViews>
    <workbookView xWindow="-100" yWindow="-100" windowWidth="21467" windowHeight="11576" tabRatio="948" activeTab="1" xr2:uid="{789443C5-9FA2-4785-8A7B-AF48314CFE82}"/>
  </bookViews>
  <sheets>
    <sheet name="Scoreboard" sheetId="3" r:id="rId1"/>
    <sheet name="Big Board" sheetId="2" r:id="rId2"/>
    <sheet name="Tyson" sheetId="1" r:id="rId3"/>
    <sheet name="Cody" sheetId="4" r:id="rId4"/>
    <sheet name="Jerry" sheetId="5" r:id="rId5"/>
    <sheet name="Jeremy" sheetId="7" r:id="rId6"/>
    <sheet name="Austin" sheetId="8" r:id="rId7"/>
    <sheet name="Trevor" sheetId="9" r:id="rId8"/>
    <sheet name="Luebbe" sheetId="11" r:id="rId9"/>
    <sheet name="Freeny" sheetId="12" r:id="rId10"/>
    <sheet name="Alex" sheetId="13" r:id="rId11"/>
    <sheet name="Cecil" sheetId="14" r:id="rId12"/>
    <sheet name="Chad" sheetId="15" r:id="rId13"/>
    <sheet name="Walker" sheetId="16" r:id="rId14"/>
    <sheet name="Tom" sheetId="17" r:id="rId15"/>
    <sheet name="Jim" sheetId="18" r:id="rId16"/>
    <sheet name="Max" sheetId="19" r:id="rId17"/>
    <sheet name="Bart" sheetId="20" r:id="rId18"/>
    <sheet name="Bob" sheetId="21" r:id="rId19"/>
    <sheet name="Rachel" sheetId="22" r:id="rId20"/>
    <sheet name="Alan" sheetId="23" r:id="rId21"/>
    <sheet name="Matt" sheetId="25" r:id="rId22"/>
    <sheet name="Ben" sheetId="26" r:id="rId23"/>
    <sheet name="Isaac" sheetId="27" r:id="rId2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W4" i="2" l="1"/>
  <c r="AW5" i="2"/>
  <c r="AW6" i="2"/>
  <c r="AW7" i="2"/>
  <c r="AW8" i="2"/>
  <c r="AW9" i="2"/>
  <c r="AW10" i="2"/>
  <c r="AW11" i="2"/>
  <c r="AW12" i="2"/>
  <c r="AW13" i="2"/>
  <c r="AW14" i="2"/>
  <c r="AW3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U4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J42" i="27"/>
  <c r="K42" i="27"/>
  <c r="D42" i="27"/>
  <c r="C42" i="27"/>
  <c r="J41" i="27"/>
  <c r="K41" i="27"/>
  <c r="J40" i="27"/>
  <c r="K40" i="27"/>
  <c r="J39" i="27"/>
  <c r="K39" i="27"/>
  <c r="J38" i="27"/>
  <c r="K38" i="27"/>
  <c r="J37" i="27"/>
  <c r="K37" i="27"/>
  <c r="J36" i="27"/>
  <c r="K36" i="27"/>
  <c r="J35" i="27"/>
  <c r="K35" i="27"/>
  <c r="J34" i="27"/>
  <c r="K34" i="27"/>
  <c r="J33" i="27"/>
  <c r="K33" i="27"/>
  <c r="J32" i="27"/>
  <c r="K32" i="27"/>
  <c r="J31" i="27"/>
  <c r="K31" i="27"/>
  <c r="J30" i="27"/>
  <c r="K30" i="27"/>
  <c r="J29" i="27"/>
  <c r="K29" i="27"/>
  <c r="J28" i="27"/>
  <c r="K28" i="27"/>
  <c r="J27" i="27"/>
  <c r="K27" i="27"/>
  <c r="J26" i="27"/>
  <c r="K26" i="27"/>
  <c r="J25" i="27"/>
  <c r="K25" i="27"/>
  <c r="J24" i="27"/>
  <c r="K24" i="27"/>
  <c r="J23" i="27"/>
  <c r="K23" i="27"/>
  <c r="J22" i="27"/>
  <c r="K22" i="27"/>
  <c r="J21" i="27"/>
  <c r="K21" i="27"/>
  <c r="J20" i="27"/>
  <c r="K20" i="27"/>
  <c r="J19" i="27"/>
  <c r="K19" i="27"/>
  <c r="J18" i="27"/>
  <c r="K18" i="27"/>
  <c r="J17" i="27"/>
  <c r="K17" i="27"/>
  <c r="J16" i="27"/>
  <c r="K16" i="27"/>
  <c r="J15" i="27"/>
  <c r="K15" i="27"/>
  <c r="J14" i="27"/>
  <c r="K14" i="27"/>
  <c r="J13" i="27"/>
  <c r="K13" i="27"/>
  <c r="J12" i="27"/>
  <c r="K12" i="27"/>
  <c r="J11" i="27"/>
  <c r="K11" i="27"/>
  <c r="J10" i="27"/>
  <c r="K10" i="27"/>
  <c r="J9" i="27"/>
  <c r="K9" i="27"/>
  <c r="J8" i="27"/>
  <c r="K8" i="27"/>
  <c r="J7" i="27"/>
  <c r="K7" i="27"/>
  <c r="J6" i="27"/>
  <c r="K6" i="27"/>
  <c r="J5" i="27"/>
  <c r="K5" i="27"/>
  <c r="J4" i="27"/>
  <c r="K4" i="27"/>
  <c r="J3" i="27"/>
  <c r="K3" i="27"/>
  <c r="J2" i="27"/>
  <c r="K2" i="27"/>
  <c r="AU3" i="2"/>
  <c r="J42" i="26"/>
  <c r="K42" i="26"/>
  <c r="D42" i="26"/>
  <c r="C42" i="26"/>
  <c r="J41" i="26"/>
  <c r="K41" i="26"/>
  <c r="J40" i="26"/>
  <c r="K40" i="26"/>
  <c r="J39" i="26"/>
  <c r="K39" i="26"/>
  <c r="J38" i="26"/>
  <c r="K38" i="26"/>
  <c r="J37" i="26"/>
  <c r="K37" i="26"/>
  <c r="J36" i="26"/>
  <c r="K36" i="26"/>
  <c r="J35" i="26"/>
  <c r="K35" i="26"/>
  <c r="J34" i="26"/>
  <c r="K34" i="26"/>
  <c r="J33" i="26"/>
  <c r="K33" i="26"/>
  <c r="J32" i="26"/>
  <c r="K32" i="26"/>
  <c r="J31" i="26"/>
  <c r="K31" i="26"/>
  <c r="J30" i="26"/>
  <c r="K30" i="26"/>
  <c r="J29" i="26"/>
  <c r="K29" i="26"/>
  <c r="J28" i="26"/>
  <c r="K28" i="26"/>
  <c r="J27" i="26"/>
  <c r="K27" i="26"/>
  <c r="J26" i="26"/>
  <c r="K26" i="26"/>
  <c r="J25" i="26"/>
  <c r="K25" i="26"/>
  <c r="J24" i="26"/>
  <c r="K24" i="26"/>
  <c r="J23" i="26"/>
  <c r="K23" i="26"/>
  <c r="J22" i="26"/>
  <c r="K22" i="26"/>
  <c r="J21" i="26"/>
  <c r="K21" i="26"/>
  <c r="J20" i="26"/>
  <c r="K20" i="26"/>
  <c r="J19" i="26"/>
  <c r="K19" i="26"/>
  <c r="J18" i="26"/>
  <c r="K18" i="26"/>
  <c r="J17" i="26"/>
  <c r="K17" i="26"/>
  <c r="J16" i="26"/>
  <c r="K16" i="26"/>
  <c r="J15" i="26"/>
  <c r="K15" i="26"/>
  <c r="J14" i="26"/>
  <c r="K14" i="26"/>
  <c r="J13" i="26"/>
  <c r="K13" i="26"/>
  <c r="J12" i="26"/>
  <c r="K12" i="26"/>
  <c r="J11" i="26"/>
  <c r="K11" i="26"/>
  <c r="J10" i="26"/>
  <c r="K10" i="26"/>
  <c r="J9" i="26"/>
  <c r="K9" i="26"/>
  <c r="J8" i="26"/>
  <c r="K8" i="26"/>
  <c r="J7" i="26"/>
  <c r="K7" i="26"/>
  <c r="J6" i="26"/>
  <c r="K6" i="26"/>
  <c r="J5" i="26"/>
  <c r="K5" i="26"/>
  <c r="J4" i="26"/>
  <c r="K4" i="26"/>
  <c r="J3" i="26"/>
  <c r="K3" i="26"/>
  <c r="J2" i="26"/>
  <c r="K2" i="26"/>
  <c r="AS4" i="2"/>
  <c r="AS5" i="2"/>
  <c r="AS6" i="2"/>
  <c r="AS7" i="2"/>
  <c r="AS8" i="2"/>
  <c r="AS9" i="2"/>
  <c r="AS10" i="2"/>
  <c r="AS11" i="2"/>
  <c r="AS12" i="2"/>
  <c r="AS13" i="2"/>
  <c r="AS14" i="2"/>
  <c r="AS15" i="2"/>
  <c r="AS3" i="2"/>
  <c r="AR47" i="2"/>
  <c r="G20" i="3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J42" i="25"/>
  <c r="K42" i="25"/>
  <c r="D42" i="25"/>
  <c r="C42" i="25"/>
  <c r="J41" i="25"/>
  <c r="K41" i="25"/>
  <c r="J40" i="25"/>
  <c r="K40" i="25"/>
  <c r="J39" i="25"/>
  <c r="K39" i="25"/>
  <c r="J38" i="25"/>
  <c r="K38" i="25"/>
  <c r="J37" i="25"/>
  <c r="K37" i="25"/>
  <c r="J36" i="25"/>
  <c r="K36" i="25"/>
  <c r="J35" i="25"/>
  <c r="K35" i="25"/>
  <c r="J34" i="25"/>
  <c r="K34" i="25"/>
  <c r="J33" i="25"/>
  <c r="K33" i="25"/>
  <c r="J32" i="25"/>
  <c r="K32" i="25"/>
  <c r="J31" i="25"/>
  <c r="K31" i="25"/>
  <c r="J30" i="25"/>
  <c r="K30" i="25"/>
  <c r="J29" i="25"/>
  <c r="K29" i="25"/>
  <c r="J28" i="25"/>
  <c r="K28" i="25"/>
  <c r="J27" i="25"/>
  <c r="K27" i="25"/>
  <c r="J26" i="25"/>
  <c r="K26" i="25"/>
  <c r="J25" i="25"/>
  <c r="K25" i="25"/>
  <c r="J24" i="25"/>
  <c r="K24" i="25"/>
  <c r="J23" i="25"/>
  <c r="K23" i="25"/>
  <c r="J22" i="25"/>
  <c r="K22" i="25"/>
  <c r="J21" i="25"/>
  <c r="K21" i="25"/>
  <c r="J20" i="25"/>
  <c r="K20" i="25"/>
  <c r="J19" i="25"/>
  <c r="K19" i="25"/>
  <c r="J18" i="25"/>
  <c r="K18" i="25"/>
  <c r="J17" i="25"/>
  <c r="K17" i="25"/>
  <c r="J16" i="25"/>
  <c r="K16" i="25"/>
  <c r="J15" i="25"/>
  <c r="K15" i="25"/>
  <c r="J14" i="25"/>
  <c r="K14" i="25"/>
  <c r="J13" i="25"/>
  <c r="K13" i="25"/>
  <c r="J12" i="25"/>
  <c r="K12" i="25"/>
  <c r="J11" i="25"/>
  <c r="K11" i="25"/>
  <c r="J10" i="25"/>
  <c r="K10" i="25"/>
  <c r="J9" i="25"/>
  <c r="K9" i="25"/>
  <c r="J8" i="25"/>
  <c r="K8" i="25"/>
  <c r="J7" i="25"/>
  <c r="K7" i="25"/>
  <c r="J6" i="25"/>
  <c r="K6" i="25"/>
  <c r="J5" i="25"/>
  <c r="K5" i="25"/>
  <c r="J4" i="25"/>
  <c r="K4" i="25"/>
  <c r="J3" i="25"/>
  <c r="K3" i="25"/>
  <c r="J2" i="25"/>
  <c r="K2" i="25"/>
  <c r="AQ4" i="2"/>
  <c r="AQ5" i="2"/>
  <c r="AQ6" i="2"/>
  <c r="AQ7" i="2"/>
  <c r="AQ8" i="2"/>
  <c r="AQ9" i="2"/>
  <c r="AQ10" i="2"/>
  <c r="AQ11" i="2"/>
  <c r="AQ12" i="2"/>
  <c r="AQ13" i="2"/>
  <c r="AQ14" i="2"/>
  <c r="AQ15" i="2"/>
  <c r="AQ3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J42" i="23"/>
  <c r="K42" i="23"/>
  <c r="D42" i="23"/>
  <c r="C42" i="23"/>
  <c r="J41" i="23"/>
  <c r="K41" i="23"/>
  <c r="J40" i="23"/>
  <c r="K40" i="23"/>
  <c r="J39" i="23"/>
  <c r="K39" i="23"/>
  <c r="J38" i="23"/>
  <c r="K38" i="23"/>
  <c r="J37" i="23"/>
  <c r="K37" i="23"/>
  <c r="J36" i="23"/>
  <c r="K36" i="23"/>
  <c r="J35" i="23"/>
  <c r="K35" i="23"/>
  <c r="J34" i="23"/>
  <c r="K34" i="23"/>
  <c r="J33" i="23"/>
  <c r="K33" i="23"/>
  <c r="J32" i="23"/>
  <c r="K32" i="23"/>
  <c r="J31" i="23"/>
  <c r="K31" i="23"/>
  <c r="J30" i="23"/>
  <c r="K30" i="23"/>
  <c r="J29" i="23"/>
  <c r="K29" i="23"/>
  <c r="J28" i="23"/>
  <c r="K28" i="23"/>
  <c r="J27" i="23"/>
  <c r="K27" i="23"/>
  <c r="J26" i="23"/>
  <c r="K26" i="23"/>
  <c r="J25" i="23"/>
  <c r="K25" i="23"/>
  <c r="J24" i="23"/>
  <c r="K24" i="23"/>
  <c r="J23" i="23"/>
  <c r="K23" i="23"/>
  <c r="J22" i="23"/>
  <c r="K22" i="23"/>
  <c r="J21" i="23"/>
  <c r="K21" i="23"/>
  <c r="J20" i="23"/>
  <c r="K20" i="23"/>
  <c r="J19" i="23"/>
  <c r="K19" i="23"/>
  <c r="J18" i="23"/>
  <c r="K18" i="23"/>
  <c r="J17" i="23"/>
  <c r="K17" i="23"/>
  <c r="J16" i="23"/>
  <c r="K16" i="23"/>
  <c r="J15" i="23"/>
  <c r="K15" i="23"/>
  <c r="J14" i="23"/>
  <c r="K14" i="23"/>
  <c r="J13" i="23"/>
  <c r="K13" i="23"/>
  <c r="J12" i="23"/>
  <c r="K12" i="23"/>
  <c r="J11" i="23"/>
  <c r="K11" i="23"/>
  <c r="J10" i="23"/>
  <c r="K10" i="23"/>
  <c r="J9" i="23"/>
  <c r="K9" i="23"/>
  <c r="J8" i="23"/>
  <c r="K8" i="23"/>
  <c r="J7" i="23"/>
  <c r="K7" i="23"/>
  <c r="J6" i="23"/>
  <c r="K6" i="23"/>
  <c r="J5" i="23"/>
  <c r="K5" i="23"/>
  <c r="J4" i="23"/>
  <c r="K4" i="23"/>
  <c r="J3" i="23"/>
  <c r="K3" i="23"/>
  <c r="J2" i="23"/>
  <c r="K2" i="23"/>
  <c r="AO4" i="2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N45" i="2" s="1"/>
  <c r="AO43" i="2"/>
  <c r="AO3" i="2"/>
  <c r="J42" i="22"/>
  <c r="K42" i="22"/>
  <c r="D42" i="22"/>
  <c r="C42" i="22"/>
  <c r="J41" i="22"/>
  <c r="K41" i="22"/>
  <c r="J40" i="22"/>
  <c r="K40" i="22"/>
  <c r="J39" i="22"/>
  <c r="K39" i="22"/>
  <c r="J38" i="22"/>
  <c r="K38" i="22"/>
  <c r="J37" i="22"/>
  <c r="K37" i="22"/>
  <c r="J36" i="22"/>
  <c r="K36" i="22"/>
  <c r="J35" i="22"/>
  <c r="K35" i="22"/>
  <c r="J34" i="22"/>
  <c r="K34" i="22"/>
  <c r="J33" i="22"/>
  <c r="K33" i="22"/>
  <c r="J32" i="22"/>
  <c r="K32" i="22"/>
  <c r="J31" i="22"/>
  <c r="K31" i="22"/>
  <c r="J30" i="22"/>
  <c r="K30" i="22"/>
  <c r="J29" i="22"/>
  <c r="K29" i="22"/>
  <c r="J28" i="22"/>
  <c r="K28" i="22"/>
  <c r="J27" i="22"/>
  <c r="K27" i="22"/>
  <c r="J26" i="22"/>
  <c r="K26" i="22"/>
  <c r="J25" i="22"/>
  <c r="K25" i="22"/>
  <c r="J24" i="22"/>
  <c r="K24" i="22"/>
  <c r="J23" i="22"/>
  <c r="K23" i="22"/>
  <c r="J22" i="22"/>
  <c r="K22" i="22"/>
  <c r="J21" i="22"/>
  <c r="K21" i="22"/>
  <c r="J20" i="22"/>
  <c r="K20" i="22"/>
  <c r="J19" i="22"/>
  <c r="K19" i="22"/>
  <c r="J18" i="22"/>
  <c r="K18" i="22"/>
  <c r="J17" i="22"/>
  <c r="K17" i="22"/>
  <c r="J16" i="22"/>
  <c r="K16" i="22"/>
  <c r="J15" i="22"/>
  <c r="K15" i="22"/>
  <c r="J14" i="22"/>
  <c r="K14" i="22"/>
  <c r="J13" i="22"/>
  <c r="K13" i="22"/>
  <c r="J12" i="22"/>
  <c r="K12" i="22"/>
  <c r="J11" i="22"/>
  <c r="K11" i="22"/>
  <c r="J10" i="22"/>
  <c r="K10" i="22"/>
  <c r="J9" i="22"/>
  <c r="K9" i="22"/>
  <c r="J8" i="22"/>
  <c r="K8" i="22"/>
  <c r="J7" i="22"/>
  <c r="K7" i="22"/>
  <c r="J6" i="22"/>
  <c r="K6" i="22"/>
  <c r="J5" i="22"/>
  <c r="K5" i="22"/>
  <c r="J4" i="22"/>
  <c r="K4" i="22"/>
  <c r="J3" i="22"/>
  <c r="K3" i="22"/>
  <c r="J2" i="22"/>
  <c r="K2" i="22"/>
  <c r="AM4" i="2"/>
  <c r="AM5" i="2"/>
  <c r="AM6" i="2"/>
  <c r="AM7" i="2"/>
  <c r="AM8" i="2"/>
  <c r="AM9" i="2"/>
  <c r="AM10" i="2"/>
  <c r="AM11" i="2"/>
  <c r="AM12" i="2"/>
  <c r="AM13" i="2"/>
  <c r="AM14" i="2"/>
  <c r="AM15" i="2"/>
  <c r="AM3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J42" i="21"/>
  <c r="K42" i="21"/>
  <c r="D42" i="21"/>
  <c r="C42" i="21"/>
  <c r="J41" i="21"/>
  <c r="K41" i="21"/>
  <c r="J40" i="21"/>
  <c r="K40" i="21"/>
  <c r="J39" i="21"/>
  <c r="K39" i="21"/>
  <c r="J38" i="21"/>
  <c r="K38" i="21"/>
  <c r="J37" i="21"/>
  <c r="K37" i="21"/>
  <c r="J36" i="21"/>
  <c r="K36" i="21"/>
  <c r="J35" i="21"/>
  <c r="K35" i="21"/>
  <c r="J34" i="21"/>
  <c r="K34" i="21"/>
  <c r="J33" i="21"/>
  <c r="K33" i="21"/>
  <c r="J32" i="21"/>
  <c r="K32" i="21"/>
  <c r="J31" i="21"/>
  <c r="K31" i="21"/>
  <c r="J30" i="21"/>
  <c r="K30" i="21"/>
  <c r="J29" i="21"/>
  <c r="K29" i="21"/>
  <c r="J28" i="21"/>
  <c r="K28" i="21"/>
  <c r="J27" i="21"/>
  <c r="K27" i="21"/>
  <c r="J26" i="21"/>
  <c r="K26" i="21"/>
  <c r="J25" i="21"/>
  <c r="K25" i="21"/>
  <c r="J24" i="21"/>
  <c r="K24" i="21"/>
  <c r="J23" i="21"/>
  <c r="K23" i="21"/>
  <c r="J22" i="21"/>
  <c r="K22" i="21"/>
  <c r="J21" i="21"/>
  <c r="K21" i="21"/>
  <c r="J20" i="21"/>
  <c r="K20" i="21"/>
  <c r="J19" i="21"/>
  <c r="K19" i="21"/>
  <c r="J18" i="21"/>
  <c r="K18" i="21"/>
  <c r="J17" i="21"/>
  <c r="K17" i="21"/>
  <c r="J16" i="21"/>
  <c r="K16" i="21"/>
  <c r="J15" i="21"/>
  <c r="K15" i="21"/>
  <c r="J14" i="21"/>
  <c r="K14" i="21"/>
  <c r="J13" i="21"/>
  <c r="K13" i="21"/>
  <c r="J12" i="21"/>
  <c r="K12" i="21"/>
  <c r="J11" i="21"/>
  <c r="K11" i="21"/>
  <c r="J10" i="21"/>
  <c r="K10" i="21"/>
  <c r="J9" i="21"/>
  <c r="K9" i="21"/>
  <c r="J8" i="21"/>
  <c r="K8" i="21"/>
  <c r="J7" i="21"/>
  <c r="K7" i="21"/>
  <c r="J6" i="21"/>
  <c r="K6" i="21"/>
  <c r="J5" i="21"/>
  <c r="K5" i="21"/>
  <c r="J4" i="21"/>
  <c r="K4" i="21"/>
  <c r="J3" i="21"/>
  <c r="K3" i="21"/>
  <c r="J2" i="21"/>
  <c r="K2" i="21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3" i="2"/>
  <c r="J42" i="20"/>
  <c r="K42" i="20"/>
  <c r="D42" i="20"/>
  <c r="C42" i="20"/>
  <c r="J41" i="20"/>
  <c r="K41" i="20"/>
  <c r="J40" i="20"/>
  <c r="K40" i="20"/>
  <c r="J39" i="20"/>
  <c r="K39" i="20"/>
  <c r="J38" i="20"/>
  <c r="K38" i="20"/>
  <c r="J37" i="20"/>
  <c r="K37" i="20"/>
  <c r="J36" i="20"/>
  <c r="K36" i="20"/>
  <c r="J35" i="20"/>
  <c r="K35" i="20"/>
  <c r="J34" i="20"/>
  <c r="K34" i="20"/>
  <c r="J33" i="20"/>
  <c r="K33" i="20"/>
  <c r="J32" i="20"/>
  <c r="K32" i="20"/>
  <c r="J31" i="20"/>
  <c r="K31" i="20"/>
  <c r="J30" i="20"/>
  <c r="K30" i="20"/>
  <c r="J29" i="20"/>
  <c r="K29" i="20"/>
  <c r="J28" i="20"/>
  <c r="K28" i="20"/>
  <c r="J27" i="20"/>
  <c r="K27" i="20"/>
  <c r="J26" i="20"/>
  <c r="K26" i="20"/>
  <c r="J25" i="20"/>
  <c r="K25" i="20"/>
  <c r="J24" i="20"/>
  <c r="K24" i="20"/>
  <c r="J23" i="20"/>
  <c r="K23" i="20"/>
  <c r="J22" i="20"/>
  <c r="K22" i="20"/>
  <c r="J21" i="20"/>
  <c r="K21" i="20"/>
  <c r="J20" i="20"/>
  <c r="K20" i="20"/>
  <c r="J19" i="20"/>
  <c r="K19" i="20"/>
  <c r="J18" i="20"/>
  <c r="K18" i="20"/>
  <c r="J17" i="20"/>
  <c r="K17" i="20"/>
  <c r="J16" i="20"/>
  <c r="K16" i="20"/>
  <c r="J15" i="20"/>
  <c r="K15" i="20"/>
  <c r="J14" i="20"/>
  <c r="K14" i="20"/>
  <c r="J13" i="20"/>
  <c r="K13" i="20"/>
  <c r="J12" i="20"/>
  <c r="K12" i="20"/>
  <c r="J11" i="20"/>
  <c r="K11" i="20"/>
  <c r="J10" i="20"/>
  <c r="K10" i="20"/>
  <c r="J9" i="20"/>
  <c r="K9" i="20"/>
  <c r="J8" i="20"/>
  <c r="K8" i="20"/>
  <c r="J7" i="20"/>
  <c r="K7" i="20"/>
  <c r="J6" i="20"/>
  <c r="K6" i="20"/>
  <c r="J5" i="20"/>
  <c r="K5" i="20"/>
  <c r="J4" i="20"/>
  <c r="K4" i="20"/>
  <c r="J3" i="20"/>
  <c r="K3" i="20"/>
  <c r="J2" i="20"/>
  <c r="K2" i="20"/>
  <c r="J42" i="19"/>
  <c r="K42" i="19"/>
  <c r="D42" i="19"/>
  <c r="C42" i="19"/>
  <c r="J41" i="19"/>
  <c r="K41" i="19"/>
  <c r="J40" i="19"/>
  <c r="K40" i="19"/>
  <c r="J39" i="19"/>
  <c r="K39" i="19"/>
  <c r="J38" i="19"/>
  <c r="K38" i="19"/>
  <c r="J37" i="19"/>
  <c r="K37" i="19"/>
  <c r="J36" i="19"/>
  <c r="K36" i="19"/>
  <c r="J35" i="19"/>
  <c r="K35" i="19"/>
  <c r="J34" i="19"/>
  <c r="K34" i="19"/>
  <c r="J33" i="19"/>
  <c r="K33" i="19"/>
  <c r="J32" i="19"/>
  <c r="K32" i="19"/>
  <c r="J31" i="19"/>
  <c r="K31" i="19"/>
  <c r="J30" i="19"/>
  <c r="K30" i="19"/>
  <c r="J29" i="19"/>
  <c r="K29" i="19"/>
  <c r="J28" i="19"/>
  <c r="K28" i="19"/>
  <c r="J27" i="19"/>
  <c r="K27" i="19"/>
  <c r="J26" i="19"/>
  <c r="K26" i="19"/>
  <c r="J25" i="19"/>
  <c r="K25" i="19"/>
  <c r="J24" i="19"/>
  <c r="K24" i="19"/>
  <c r="J23" i="19"/>
  <c r="K23" i="19"/>
  <c r="J22" i="19"/>
  <c r="K22" i="19"/>
  <c r="J21" i="19"/>
  <c r="K21" i="19"/>
  <c r="J20" i="19"/>
  <c r="K20" i="19"/>
  <c r="J19" i="19"/>
  <c r="K19" i="19"/>
  <c r="J18" i="19"/>
  <c r="K18" i="19"/>
  <c r="J17" i="19"/>
  <c r="K17" i="19"/>
  <c r="J16" i="19"/>
  <c r="K16" i="19"/>
  <c r="J15" i="19"/>
  <c r="K15" i="19"/>
  <c r="J14" i="19"/>
  <c r="K14" i="19"/>
  <c r="J13" i="19"/>
  <c r="K13" i="19"/>
  <c r="J12" i="19"/>
  <c r="K12" i="19"/>
  <c r="J11" i="19"/>
  <c r="K11" i="19"/>
  <c r="J10" i="19"/>
  <c r="K10" i="19"/>
  <c r="J9" i="19"/>
  <c r="K9" i="19"/>
  <c r="J8" i="19"/>
  <c r="K8" i="19"/>
  <c r="J7" i="19"/>
  <c r="K7" i="19"/>
  <c r="J6" i="19"/>
  <c r="K6" i="19"/>
  <c r="J5" i="19"/>
  <c r="K5" i="19"/>
  <c r="J4" i="19"/>
  <c r="K4" i="19"/>
  <c r="J3" i="19"/>
  <c r="K3" i="19"/>
  <c r="J2" i="19"/>
  <c r="K2" i="19"/>
  <c r="AG4" i="2"/>
  <c r="AG5" i="2"/>
  <c r="AG6" i="2"/>
  <c r="AG7" i="2"/>
  <c r="AG8" i="2"/>
  <c r="AG9" i="2"/>
  <c r="AG10" i="2"/>
  <c r="AG11" i="2"/>
  <c r="AG12" i="2"/>
  <c r="AG13" i="2"/>
  <c r="AG14" i="2"/>
  <c r="AG3" i="2"/>
  <c r="AG15" i="2"/>
  <c r="AF47" i="2" s="1"/>
  <c r="G22" i="3" s="1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J42" i="18"/>
  <c r="K42" i="18"/>
  <c r="D42" i="18"/>
  <c r="C42" i="18"/>
  <c r="J41" i="18"/>
  <c r="K41" i="18"/>
  <c r="J40" i="18"/>
  <c r="K40" i="18"/>
  <c r="J39" i="18"/>
  <c r="K39" i="18"/>
  <c r="J38" i="18"/>
  <c r="K38" i="18"/>
  <c r="J37" i="18"/>
  <c r="K37" i="18"/>
  <c r="J36" i="18"/>
  <c r="K36" i="18"/>
  <c r="J35" i="18"/>
  <c r="K35" i="18"/>
  <c r="J34" i="18"/>
  <c r="K34" i="18"/>
  <c r="J33" i="18"/>
  <c r="K33" i="18"/>
  <c r="J32" i="18"/>
  <c r="K32" i="18"/>
  <c r="J31" i="18"/>
  <c r="K31" i="18"/>
  <c r="J30" i="18"/>
  <c r="K30" i="18"/>
  <c r="J29" i="18"/>
  <c r="K29" i="18"/>
  <c r="J28" i="18"/>
  <c r="K28" i="18"/>
  <c r="J27" i="18"/>
  <c r="K27" i="18"/>
  <c r="J26" i="18"/>
  <c r="K26" i="18"/>
  <c r="J25" i="18"/>
  <c r="K25" i="18"/>
  <c r="J24" i="18"/>
  <c r="K24" i="18"/>
  <c r="J23" i="18"/>
  <c r="K23" i="18"/>
  <c r="J22" i="18"/>
  <c r="K22" i="18"/>
  <c r="J21" i="18"/>
  <c r="K21" i="18"/>
  <c r="J20" i="18"/>
  <c r="K20" i="18"/>
  <c r="J19" i="18"/>
  <c r="K19" i="18"/>
  <c r="J18" i="18"/>
  <c r="K18" i="18"/>
  <c r="J17" i="18"/>
  <c r="K17" i="18"/>
  <c r="J16" i="18"/>
  <c r="K16" i="18"/>
  <c r="J15" i="18"/>
  <c r="K15" i="18"/>
  <c r="J14" i="18"/>
  <c r="K14" i="18"/>
  <c r="J13" i="18"/>
  <c r="K13" i="18"/>
  <c r="J12" i="18"/>
  <c r="K12" i="18"/>
  <c r="J11" i="18"/>
  <c r="K11" i="18"/>
  <c r="J10" i="18"/>
  <c r="K10" i="18"/>
  <c r="J9" i="18"/>
  <c r="K9" i="18"/>
  <c r="J8" i="18"/>
  <c r="K8" i="18"/>
  <c r="J7" i="18"/>
  <c r="K7" i="18"/>
  <c r="J6" i="18"/>
  <c r="K6" i="18"/>
  <c r="J5" i="18"/>
  <c r="K5" i="18"/>
  <c r="J4" i="18"/>
  <c r="K4" i="18"/>
  <c r="J3" i="18"/>
  <c r="K3" i="18"/>
  <c r="J2" i="18"/>
  <c r="K2" i="18"/>
  <c r="AE4" i="2"/>
  <c r="AE5" i="2"/>
  <c r="AE6" i="2"/>
  <c r="AE7" i="2"/>
  <c r="AE8" i="2"/>
  <c r="AE9" i="2"/>
  <c r="AE10" i="2"/>
  <c r="AE11" i="2"/>
  <c r="AE12" i="2"/>
  <c r="AE13" i="2"/>
  <c r="AE14" i="2"/>
  <c r="AE15" i="2"/>
  <c r="AE3" i="2"/>
  <c r="AD47" i="2"/>
  <c r="G13" i="3" s="1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J42" i="17"/>
  <c r="K42" i="17"/>
  <c r="D42" i="17"/>
  <c r="C42" i="17"/>
  <c r="J41" i="17"/>
  <c r="K41" i="17"/>
  <c r="J40" i="17"/>
  <c r="K40" i="17"/>
  <c r="J39" i="17"/>
  <c r="K39" i="17"/>
  <c r="J38" i="17"/>
  <c r="K38" i="17"/>
  <c r="J37" i="17"/>
  <c r="K37" i="17"/>
  <c r="J36" i="17"/>
  <c r="K36" i="17"/>
  <c r="J35" i="17"/>
  <c r="K35" i="17"/>
  <c r="J34" i="17"/>
  <c r="K34" i="17"/>
  <c r="J33" i="17"/>
  <c r="K33" i="17"/>
  <c r="J32" i="17"/>
  <c r="K32" i="17"/>
  <c r="J31" i="17"/>
  <c r="K31" i="17"/>
  <c r="J30" i="17"/>
  <c r="K30" i="17"/>
  <c r="J29" i="17"/>
  <c r="K29" i="17"/>
  <c r="J28" i="17"/>
  <c r="K28" i="17"/>
  <c r="J27" i="17"/>
  <c r="K27" i="17"/>
  <c r="J26" i="17"/>
  <c r="K26" i="17"/>
  <c r="J25" i="17"/>
  <c r="K25" i="17"/>
  <c r="J24" i="17"/>
  <c r="K24" i="17"/>
  <c r="J23" i="17"/>
  <c r="K23" i="17"/>
  <c r="J22" i="17"/>
  <c r="K22" i="17"/>
  <c r="J21" i="17"/>
  <c r="K21" i="17"/>
  <c r="J20" i="17"/>
  <c r="K20" i="17"/>
  <c r="J19" i="17"/>
  <c r="K19" i="17"/>
  <c r="J18" i="17"/>
  <c r="K18" i="17"/>
  <c r="J17" i="17"/>
  <c r="K17" i="17"/>
  <c r="J16" i="17"/>
  <c r="K16" i="17"/>
  <c r="J15" i="17"/>
  <c r="K15" i="17"/>
  <c r="J14" i="17"/>
  <c r="K14" i="17"/>
  <c r="J13" i="17"/>
  <c r="K13" i="17"/>
  <c r="J12" i="17"/>
  <c r="K12" i="17"/>
  <c r="J11" i="17"/>
  <c r="K11" i="17"/>
  <c r="J10" i="17"/>
  <c r="K10" i="17"/>
  <c r="J9" i="17"/>
  <c r="K9" i="17"/>
  <c r="J8" i="17"/>
  <c r="K8" i="17"/>
  <c r="J7" i="17"/>
  <c r="K7" i="17"/>
  <c r="J6" i="17"/>
  <c r="K6" i="17"/>
  <c r="J5" i="17"/>
  <c r="K5" i="17"/>
  <c r="J4" i="17"/>
  <c r="K4" i="17"/>
  <c r="J3" i="17"/>
  <c r="K3" i="17"/>
  <c r="J2" i="17"/>
  <c r="K2" i="17"/>
  <c r="AC4" i="2"/>
  <c r="AC5" i="2"/>
  <c r="AC6" i="2"/>
  <c r="AC7" i="2"/>
  <c r="AC8" i="2"/>
  <c r="AC9" i="2"/>
  <c r="AC10" i="2"/>
  <c r="AC11" i="2"/>
  <c r="AC12" i="2"/>
  <c r="AC13" i="2"/>
  <c r="AC14" i="2"/>
  <c r="AC15" i="2"/>
  <c r="AC3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45" i="2" s="1"/>
  <c r="AC43" i="2"/>
  <c r="J42" i="16"/>
  <c r="K42" i="16"/>
  <c r="D42" i="16"/>
  <c r="C42" i="16"/>
  <c r="J41" i="16"/>
  <c r="K41" i="16"/>
  <c r="J40" i="16"/>
  <c r="K40" i="16"/>
  <c r="J39" i="16"/>
  <c r="K39" i="16"/>
  <c r="J38" i="16"/>
  <c r="K38" i="16"/>
  <c r="J37" i="16"/>
  <c r="K37" i="16"/>
  <c r="J36" i="16"/>
  <c r="K36" i="16"/>
  <c r="J35" i="16"/>
  <c r="K35" i="16"/>
  <c r="J34" i="16"/>
  <c r="K34" i="16"/>
  <c r="J33" i="16"/>
  <c r="K33" i="16"/>
  <c r="J32" i="16"/>
  <c r="K32" i="16"/>
  <c r="J31" i="16"/>
  <c r="K31" i="16"/>
  <c r="J30" i="16"/>
  <c r="K30" i="16"/>
  <c r="J29" i="16"/>
  <c r="K29" i="16"/>
  <c r="J28" i="16"/>
  <c r="K28" i="16"/>
  <c r="J27" i="16"/>
  <c r="K27" i="16"/>
  <c r="J26" i="16"/>
  <c r="K26" i="16"/>
  <c r="J25" i="16"/>
  <c r="K25" i="16"/>
  <c r="J24" i="16"/>
  <c r="K24" i="16"/>
  <c r="J23" i="16"/>
  <c r="K23" i="16"/>
  <c r="J22" i="16"/>
  <c r="K22" i="16"/>
  <c r="J21" i="16"/>
  <c r="K21" i="16"/>
  <c r="J20" i="16"/>
  <c r="K20" i="16"/>
  <c r="J19" i="16"/>
  <c r="K19" i="16"/>
  <c r="J18" i="16"/>
  <c r="K18" i="16"/>
  <c r="J17" i="16"/>
  <c r="K17" i="16"/>
  <c r="J16" i="16"/>
  <c r="K16" i="16"/>
  <c r="J15" i="16"/>
  <c r="K15" i="16"/>
  <c r="J14" i="16"/>
  <c r="K14" i="16"/>
  <c r="J13" i="16"/>
  <c r="K13" i="16"/>
  <c r="J12" i="16"/>
  <c r="K12" i="16"/>
  <c r="J11" i="16"/>
  <c r="K11" i="16"/>
  <c r="J10" i="16"/>
  <c r="K10" i="16"/>
  <c r="J9" i="16"/>
  <c r="K9" i="16"/>
  <c r="J8" i="16"/>
  <c r="K8" i="16"/>
  <c r="J7" i="16"/>
  <c r="K7" i="16"/>
  <c r="J6" i="16"/>
  <c r="K6" i="16"/>
  <c r="J5" i="16"/>
  <c r="K5" i="16"/>
  <c r="J4" i="16"/>
  <c r="K4" i="16"/>
  <c r="J3" i="16"/>
  <c r="K3" i="16"/>
  <c r="J2" i="16"/>
  <c r="K2" i="16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3" i="2"/>
  <c r="AA4" i="2"/>
  <c r="AA5" i="2"/>
  <c r="AA6" i="2"/>
  <c r="AA7" i="2"/>
  <c r="AA8" i="2"/>
  <c r="AA9" i="2"/>
  <c r="AA10" i="2"/>
  <c r="AA11" i="2"/>
  <c r="AA12" i="2"/>
  <c r="AA13" i="2"/>
  <c r="AA14" i="2"/>
  <c r="AA3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J42" i="15"/>
  <c r="K42" i="15"/>
  <c r="D42" i="15"/>
  <c r="C42" i="15"/>
  <c r="J41" i="15"/>
  <c r="K41" i="15"/>
  <c r="J40" i="15"/>
  <c r="K40" i="15"/>
  <c r="J39" i="15"/>
  <c r="K39" i="15"/>
  <c r="J38" i="15"/>
  <c r="K38" i="15"/>
  <c r="J37" i="15"/>
  <c r="K37" i="15"/>
  <c r="J36" i="15"/>
  <c r="K36" i="15"/>
  <c r="J35" i="15"/>
  <c r="K35" i="15"/>
  <c r="J34" i="15"/>
  <c r="K34" i="15"/>
  <c r="J33" i="15"/>
  <c r="K33" i="15"/>
  <c r="J32" i="15"/>
  <c r="K32" i="15"/>
  <c r="J31" i="15"/>
  <c r="K31" i="15"/>
  <c r="J30" i="15"/>
  <c r="K30" i="15"/>
  <c r="J29" i="15"/>
  <c r="K29" i="15"/>
  <c r="J28" i="15"/>
  <c r="K28" i="15"/>
  <c r="J27" i="15"/>
  <c r="K27" i="15"/>
  <c r="J26" i="15"/>
  <c r="K26" i="15"/>
  <c r="J25" i="15"/>
  <c r="K25" i="15"/>
  <c r="J24" i="15"/>
  <c r="K24" i="15"/>
  <c r="J23" i="15"/>
  <c r="K23" i="15"/>
  <c r="J22" i="15"/>
  <c r="K22" i="15"/>
  <c r="J21" i="15"/>
  <c r="K21" i="15"/>
  <c r="J20" i="15"/>
  <c r="K20" i="15"/>
  <c r="J19" i="15"/>
  <c r="K19" i="15"/>
  <c r="J18" i="15"/>
  <c r="K18" i="15"/>
  <c r="J17" i="15"/>
  <c r="K17" i="15"/>
  <c r="J16" i="15"/>
  <c r="K16" i="15"/>
  <c r="J15" i="15"/>
  <c r="K15" i="15"/>
  <c r="J14" i="15"/>
  <c r="K14" i="15"/>
  <c r="J13" i="15"/>
  <c r="K13" i="15"/>
  <c r="J12" i="15"/>
  <c r="K12" i="15"/>
  <c r="J11" i="15"/>
  <c r="K11" i="15"/>
  <c r="J10" i="15"/>
  <c r="K10" i="15"/>
  <c r="J9" i="15"/>
  <c r="K9" i="15"/>
  <c r="J8" i="15"/>
  <c r="K8" i="15"/>
  <c r="J7" i="15"/>
  <c r="K7" i="15"/>
  <c r="J6" i="15"/>
  <c r="K6" i="15"/>
  <c r="J5" i="15"/>
  <c r="K5" i="15"/>
  <c r="J4" i="15"/>
  <c r="K4" i="15"/>
  <c r="J3" i="15"/>
  <c r="K3" i="15"/>
  <c r="J2" i="15"/>
  <c r="K2" i="15"/>
  <c r="J42" i="14"/>
  <c r="K42" i="14"/>
  <c r="D42" i="14"/>
  <c r="C42" i="14"/>
  <c r="J41" i="14"/>
  <c r="K41" i="14"/>
  <c r="J40" i="14"/>
  <c r="K40" i="14"/>
  <c r="J39" i="14"/>
  <c r="K39" i="14"/>
  <c r="J38" i="14"/>
  <c r="K38" i="14"/>
  <c r="J37" i="14"/>
  <c r="K37" i="14"/>
  <c r="J36" i="14"/>
  <c r="K36" i="14"/>
  <c r="J35" i="14"/>
  <c r="K35" i="14"/>
  <c r="J34" i="14"/>
  <c r="K34" i="14"/>
  <c r="J33" i="14"/>
  <c r="K33" i="14"/>
  <c r="J32" i="14"/>
  <c r="K32" i="14"/>
  <c r="J31" i="14"/>
  <c r="K31" i="14"/>
  <c r="J30" i="14"/>
  <c r="K30" i="14"/>
  <c r="J29" i="14"/>
  <c r="K29" i="14"/>
  <c r="J28" i="14"/>
  <c r="K28" i="14"/>
  <c r="J27" i="14"/>
  <c r="K27" i="14"/>
  <c r="J26" i="14"/>
  <c r="K26" i="14"/>
  <c r="J25" i="14"/>
  <c r="K25" i="14"/>
  <c r="J24" i="14"/>
  <c r="K24" i="14"/>
  <c r="J23" i="14"/>
  <c r="K23" i="14"/>
  <c r="J22" i="14"/>
  <c r="K22" i="14"/>
  <c r="J21" i="14"/>
  <c r="K21" i="14"/>
  <c r="J20" i="14"/>
  <c r="K20" i="14"/>
  <c r="J19" i="14"/>
  <c r="K19" i="14"/>
  <c r="J18" i="14"/>
  <c r="K18" i="14"/>
  <c r="J17" i="14"/>
  <c r="K17" i="14"/>
  <c r="J16" i="14"/>
  <c r="K16" i="14"/>
  <c r="J15" i="14"/>
  <c r="K15" i="14"/>
  <c r="J14" i="14"/>
  <c r="K14" i="14"/>
  <c r="J13" i="14"/>
  <c r="K13" i="14"/>
  <c r="J12" i="14"/>
  <c r="K12" i="14"/>
  <c r="J11" i="14"/>
  <c r="K11" i="14"/>
  <c r="J10" i="14"/>
  <c r="K10" i="14"/>
  <c r="J9" i="14"/>
  <c r="K9" i="14"/>
  <c r="J8" i="14"/>
  <c r="K8" i="14"/>
  <c r="J7" i="14"/>
  <c r="K7" i="14"/>
  <c r="J6" i="14"/>
  <c r="K6" i="14"/>
  <c r="J5" i="14"/>
  <c r="K5" i="14"/>
  <c r="J4" i="14"/>
  <c r="K4" i="14"/>
  <c r="J3" i="14"/>
  <c r="K3" i="14"/>
  <c r="J2" i="14"/>
  <c r="K2" i="14"/>
  <c r="W4" i="2"/>
  <c r="W5" i="2"/>
  <c r="W6" i="2"/>
  <c r="W7" i="2"/>
  <c r="W8" i="2"/>
  <c r="W9" i="2"/>
  <c r="W10" i="2"/>
  <c r="W11" i="2"/>
  <c r="W12" i="2"/>
  <c r="W13" i="2"/>
  <c r="W14" i="2"/>
  <c r="W15" i="2"/>
  <c r="W3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U4" i="2"/>
  <c r="U5" i="2"/>
  <c r="U6" i="2"/>
  <c r="U7" i="2"/>
  <c r="U8" i="2"/>
  <c r="U9" i="2"/>
  <c r="U10" i="2"/>
  <c r="U11" i="2"/>
  <c r="U12" i="2"/>
  <c r="U13" i="2"/>
  <c r="U14" i="2"/>
  <c r="U15" i="2"/>
  <c r="U3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T45" i="2" s="1"/>
  <c r="U43" i="2"/>
  <c r="J42" i="13"/>
  <c r="K42" i="13"/>
  <c r="D42" i="13"/>
  <c r="C42" i="13"/>
  <c r="J41" i="13"/>
  <c r="K41" i="13"/>
  <c r="J40" i="13"/>
  <c r="K40" i="13"/>
  <c r="J39" i="13"/>
  <c r="K39" i="13"/>
  <c r="J38" i="13"/>
  <c r="K38" i="13"/>
  <c r="J37" i="13"/>
  <c r="K37" i="13"/>
  <c r="J36" i="13"/>
  <c r="K36" i="13"/>
  <c r="J35" i="13"/>
  <c r="K35" i="13"/>
  <c r="J34" i="13"/>
  <c r="K34" i="13"/>
  <c r="J33" i="13"/>
  <c r="K33" i="13"/>
  <c r="J32" i="13"/>
  <c r="K32" i="13"/>
  <c r="J31" i="13"/>
  <c r="K31" i="13"/>
  <c r="J30" i="13"/>
  <c r="K30" i="13"/>
  <c r="J29" i="13"/>
  <c r="K29" i="13"/>
  <c r="J28" i="13"/>
  <c r="K28" i="13"/>
  <c r="J27" i="13"/>
  <c r="K27" i="13"/>
  <c r="J26" i="13"/>
  <c r="K26" i="13"/>
  <c r="J25" i="13"/>
  <c r="K25" i="13"/>
  <c r="J24" i="13"/>
  <c r="K24" i="13"/>
  <c r="J23" i="13"/>
  <c r="K23" i="13"/>
  <c r="J22" i="13"/>
  <c r="K22" i="13"/>
  <c r="J21" i="13"/>
  <c r="K21" i="13"/>
  <c r="J20" i="13"/>
  <c r="K20" i="13"/>
  <c r="J19" i="13"/>
  <c r="K19" i="13"/>
  <c r="J18" i="13"/>
  <c r="K18" i="13"/>
  <c r="J17" i="13"/>
  <c r="K17" i="13"/>
  <c r="J16" i="13"/>
  <c r="K16" i="13"/>
  <c r="J15" i="13"/>
  <c r="K15" i="13"/>
  <c r="J14" i="13"/>
  <c r="K14" i="13"/>
  <c r="J13" i="13"/>
  <c r="K13" i="13"/>
  <c r="J12" i="13"/>
  <c r="K12" i="13"/>
  <c r="J11" i="13"/>
  <c r="K11" i="13"/>
  <c r="J10" i="13"/>
  <c r="K10" i="13"/>
  <c r="J9" i="13"/>
  <c r="K9" i="13"/>
  <c r="J8" i="13"/>
  <c r="K8" i="13"/>
  <c r="J7" i="13"/>
  <c r="K7" i="13"/>
  <c r="J6" i="13"/>
  <c r="K6" i="13"/>
  <c r="J5" i="13"/>
  <c r="K5" i="13"/>
  <c r="J4" i="13"/>
  <c r="K4" i="13"/>
  <c r="J3" i="13"/>
  <c r="K3" i="13"/>
  <c r="J2" i="13"/>
  <c r="K2" i="13"/>
  <c r="J42" i="12"/>
  <c r="K42" i="12"/>
  <c r="D42" i="12"/>
  <c r="C42" i="12"/>
  <c r="J41" i="12"/>
  <c r="K41" i="12"/>
  <c r="J40" i="12"/>
  <c r="K40" i="12"/>
  <c r="J39" i="12"/>
  <c r="K39" i="12"/>
  <c r="J38" i="12"/>
  <c r="K38" i="12"/>
  <c r="J37" i="12"/>
  <c r="K37" i="12"/>
  <c r="J36" i="12"/>
  <c r="K36" i="12"/>
  <c r="J35" i="12"/>
  <c r="K35" i="12"/>
  <c r="J34" i="12"/>
  <c r="K34" i="12"/>
  <c r="J33" i="12"/>
  <c r="K33" i="12"/>
  <c r="J32" i="12"/>
  <c r="K32" i="12"/>
  <c r="J31" i="12"/>
  <c r="K31" i="12"/>
  <c r="J30" i="12"/>
  <c r="K30" i="12"/>
  <c r="J29" i="12"/>
  <c r="K29" i="12"/>
  <c r="J28" i="12"/>
  <c r="K28" i="12"/>
  <c r="J27" i="12"/>
  <c r="K27" i="12"/>
  <c r="J26" i="12"/>
  <c r="K26" i="12"/>
  <c r="J25" i="12"/>
  <c r="K25" i="12"/>
  <c r="J24" i="12"/>
  <c r="K24" i="12"/>
  <c r="J23" i="12"/>
  <c r="K23" i="12"/>
  <c r="J22" i="12"/>
  <c r="K22" i="12"/>
  <c r="J21" i="12"/>
  <c r="K21" i="12"/>
  <c r="J20" i="12"/>
  <c r="K20" i="12"/>
  <c r="J19" i="12"/>
  <c r="K19" i="12"/>
  <c r="J18" i="12"/>
  <c r="K18" i="12"/>
  <c r="J17" i="12"/>
  <c r="K17" i="12"/>
  <c r="J16" i="12"/>
  <c r="K16" i="12"/>
  <c r="J15" i="12"/>
  <c r="K15" i="12"/>
  <c r="J14" i="12"/>
  <c r="K14" i="12"/>
  <c r="J13" i="12"/>
  <c r="K13" i="12"/>
  <c r="J12" i="12"/>
  <c r="K12" i="12"/>
  <c r="J11" i="12"/>
  <c r="K11" i="12"/>
  <c r="J10" i="12"/>
  <c r="K10" i="12"/>
  <c r="J9" i="12"/>
  <c r="K9" i="12"/>
  <c r="J8" i="12"/>
  <c r="K8" i="12"/>
  <c r="J7" i="12"/>
  <c r="K7" i="12"/>
  <c r="J6" i="12"/>
  <c r="K6" i="12"/>
  <c r="J5" i="12"/>
  <c r="K5" i="12"/>
  <c r="J4" i="12"/>
  <c r="K4" i="12"/>
  <c r="J3" i="12"/>
  <c r="K3" i="12"/>
  <c r="J2" i="12"/>
  <c r="K2" i="1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R45" i="2" s="1"/>
  <c r="S43" i="2"/>
  <c r="S3" i="2"/>
  <c r="J42" i="11"/>
  <c r="K42" i="11"/>
  <c r="D42" i="11"/>
  <c r="C42" i="11"/>
  <c r="J41" i="11"/>
  <c r="K41" i="11"/>
  <c r="J40" i="11"/>
  <c r="K40" i="11"/>
  <c r="J39" i="11"/>
  <c r="K39" i="11"/>
  <c r="J38" i="11"/>
  <c r="K38" i="11"/>
  <c r="J37" i="11"/>
  <c r="K37" i="11"/>
  <c r="J36" i="11"/>
  <c r="K36" i="11"/>
  <c r="J35" i="11"/>
  <c r="K35" i="11"/>
  <c r="J34" i="11"/>
  <c r="K34" i="11"/>
  <c r="J33" i="11"/>
  <c r="K33" i="11"/>
  <c r="J32" i="11"/>
  <c r="K32" i="11"/>
  <c r="J31" i="11"/>
  <c r="K31" i="11"/>
  <c r="J30" i="11"/>
  <c r="K30" i="11"/>
  <c r="J29" i="11"/>
  <c r="K29" i="11"/>
  <c r="J28" i="11"/>
  <c r="K28" i="11"/>
  <c r="J27" i="11"/>
  <c r="K27" i="11"/>
  <c r="J26" i="11"/>
  <c r="K26" i="11"/>
  <c r="J25" i="11"/>
  <c r="K25" i="11"/>
  <c r="J24" i="11"/>
  <c r="K24" i="11"/>
  <c r="J23" i="11"/>
  <c r="K23" i="11"/>
  <c r="J22" i="11"/>
  <c r="K22" i="11"/>
  <c r="J21" i="11"/>
  <c r="K21" i="11"/>
  <c r="J20" i="11"/>
  <c r="K20" i="11"/>
  <c r="J19" i="11"/>
  <c r="K19" i="11"/>
  <c r="J18" i="11"/>
  <c r="K18" i="11"/>
  <c r="J17" i="11"/>
  <c r="K17" i="11"/>
  <c r="J16" i="11"/>
  <c r="K16" i="11"/>
  <c r="J15" i="11"/>
  <c r="K15" i="11"/>
  <c r="J14" i="11"/>
  <c r="K14" i="11"/>
  <c r="J13" i="11"/>
  <c r="K13" i="11"/>
  <c r="J12" i="11"/>
  <c r="K12" i="11"/>
  <c r="J11" i="11"/>
  <c r="K11" i="11"/>
  <c r="J10" i="11"/>
  <c r="K10" i="11"/>
  <c r="J9" i="11"/>
  <c r="K9" i="11"/>
  <c r="J8" i="11"/>
  <c r="K8" i="11"/>
  <c r="J7" i="11"/>
  <c r="K7" i="11"/>
  <c r="J6" i="11"/>
  <c r="K6" i="11"/>
  <c r="J5" i="11"/>
  <c r="K5" i="11"/>
  <c r="J4" i="11"/>
  <c r="K4" i="11"/>
  <c r="J3" i="11"/>
  <c r="K3" i="11"/>
  <c r="J2" i="11"/>
  <c r="K2" i="1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3" i="2"/>
  <c r="J42" i="9"/>
  <c r="K42" i="9"/>
  <c r="D42" i="9"/>
  <c r="C42" i="9"/>
  <c r="J41" i="9"/>
  <c r="K41" i="9"/>
  <c r="J40" i="9"/>
  <c r="K40" i="9"/>
  <c r="J39" i="9"/>
  <c r="K39" i="9"/>
  <c r="J38" i="9"/>
  <c r="K38" i="9"/>
  <c r="J37" i="9"/>
  <c r="K37" i="9"/>
  <c r="J36" i="9"/>
  <c r="K36" i="9"/>
  <c r="J35" i="9"/>
  <c r="K35" i="9"/>
  <c r="J34" i="9"/>
  <c r="K34" i="9"/>
  <c r="J33" i="9"/>
  <c r="K33" i="9"/>
  <c r="J32" i="9"/>
  <c r="K32" i="9"/>
  <c r="J31" i="9"/>
  <c r="K31" i="9"/>
  <c r="J30" i="9"/>
  <c r="K30" i="9"/>
  <c r="J29" i="9"/>
  <c r="K29" i="9"/>
  <c r="J28" i="9"/>
  <c r="K28" i="9"/>
  <c r="J27" i="9"/>
  <c r="K27" i="9"/>
  <c r="J26" i="9"/>
  <c r="K26" i="9"/>
  <c r="J25" i="9"/>
  <c r="K25" i="9"/>
  <c r="J24" i="9"/>
  <c r="K24" i="9"/>
  <c r="J23" i="9"/>
  <c r="K23" i="9"/>
  <c r="J22" i="9"/>
  <c r="K22" i="9"/>
  <c r="J21" i="9"/>
  <c r="K21" i="9"/>
  <c r="J20" i="9"/>
  <c r="K20" i="9"/>
  <c r="J19" i="9"/>
  <c r="K19" i="9"/>
  <c r="J18" i="9"/>
  <c r="K18" i="9"/>
  <c r="J17" i="9"/>
  <c r="K17" i="9"/>
  <c r="J16" i="9"/>
  <c r="K16" i="9"/>
  <c r="J15" i="9"/>
  <c r="K15" i="9"/>
  <c r="J14" i="9"/>
  <c r="K14" i="9"/>
  <c r="J13" i="9"/>
  <c r="K13" i="9"/>
  <c r="J12" i="9"/>
  <c r="K12" i="9"/>
  <c r="J11" i="9"/>
  <c r="K11" i="9"/>
  <c r="J10" i="9"/>
  <c r="K10" i="9"/>
  <c r="J9" i="9"/>
  <c r="K9" i="9"/>
  <c r="J8" i="9"/>
  <c r="K8" i="9"/>
  <c r="J7" i="9"/>
  <c r="K7" i="9"/>
  <c r="J6" i="9"/>
  <c r="K6" i="9"/>
  <c r="J5" i="9"/>
  <c r="K5" i="9"/>
  <c r="J4" i="9"/>
  <c r="K4" i="9"/>
  <c r="J3" i="9"/>
  <c r="K3" i="9"/>
  <c r="J2" i="9"/>
  <c r="K2" i="9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3" i="2"/>
  <c r="J42" i="8"/>
  <c r="K42" i="8"/>
  <c r="D42" i="8"/>
  <c r="C42" i="8"/>
  <c r="J41" i="8"/>
  <c r="K41" i="8"/>
  <c r="J40" i="8"/>
  <c r="K40" i="8"/>
  <c r="J39" i="8"/>
  <c r="K39" i="8"/>
  <c r="J38" i="8"/>
  <c r="K38" i="8"/>
  <c r="J37" i="8"/>
  <c r="K37" i="8"/>
  <c r="J36" i="8"/>
  <c r="K36" i="8"/>
  <c r="J35" i="8"/>
  <c r="K35" i="8"/>
  <c r="J34" i="8"/>
  <c r="K34" i="8"/>
  <c r="J33" i="8"/>
  <c r="K33" i="8"/>
  <c r="J32" i="8"/>
  <c r="K32" i="8"/>
  <c r="J31" i="8"/>
  <c r="K31" i="8"/>
  <c r="J30" i="8"/>
  <c r="K30" i="8"/>
  <c r="J29" i="8"/>
  <c r="K29" i="8"/>
  <c r="J28" i="8"/>
  <c r="K28" i="8"/>
  <c r="J27" i="8"/>
  <c r="K27" i="8"/>
  <c r="J26" i="8"/>
  <c r="K26" i="8"/>
  <c r="J25" i="8"/>
  <c r="K25" i="8"/>
  <c r="J24" i="8"/>
  <c r="K24" i="8"/>
  <c r="J23" i="8"/>
  <c r="K23" i="8"/>
  <c r="J22" i="8"/>
  <c r="K22" i="8"/>
  <c r="J21" i="8"/>
  <c r="K21" i="8"/>
  <c r="J20" i="8"/>
  <c r="K20" i="8"/>
  <c r="J19" i="8"/>
  <c r="K19" i="8"/>
  <c r="J18" i="8"/>
  <c r="K18" i="8"/>
  <c r="J17" i="8"/>
  <c r="K17" i="8"/>
  <c r="J16" i="8"/>
  <c r="K16" i="8"/>
  <c r="J15" i="8"/>
  <c r="K15" i="8"/>
  <c r="J14" i="8"/>
  <c r="K14" i="8"/>
  <c r="J13" i="8"/>
  <c r="K13" i="8"/>
  <c r="J12" i="8"/>
  <c r="K12" i="8"/>
  <c r="J11" i="8"/>
  <c r="K11" i="8"/>
  <c r="J10" i="8"/>
  <c r="K10" i="8"/>
  <c r="J9" i="8"/>
  <c r="K9" i="8"/>
  <c r="J8" i="8"/>
  <c r="K8" i="8"/>
  <c r="J7" i="8"/>
  <c r="K7" i="8"/>
  <c r="J6" i="8"/>
  <c r="K6" i="8"/>
  <c r="J5" i="8"/>
  <c r="K5" i="8"/>
  <c r="J4" i="8"/>
  <c r="K4" i="8"/>
  <c r="J3" i="8"/>
  <c r="K3" i="8"/>
  <c r="J2" i="8"/>
  <c r="K2" i="8"/>
  <c r="M4" i="2"/>
  <c r="M5" i="2"/>
  <c r="M6" i="2"/>
  <c r="M7" i="2"/>
  <c r="M8" i="2"/>
  <c r="M9" i="2"/>
  <c r="M10" i="2"/>
  <c r="M11" i="2"/>
  <c r="M12" i="2"/>
  <c r="M13" i="2"/>
  <c r="M14" i="2"/>
  <c r="M15" i="2"/>
  <c r="M3" i="2"/>
  <c r="L47" i="2"/>
  <c r="G16" i="3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J42" i="7"/>
  <c r="K42" i="7"/>
  <c r="D42" i="7"/>
  <c r="C42" i="7"/>
  <c r="J41" i="7"/>
  <c r="K41" i="7"/>
  <c r="J40" i="7"/>
  <c r="K40" i="7"/>
  <c r="J39" i="7"/>
  <c r="K39" i="7"/>
  <c r="J38" i="7"/>
  <c r="K38" i="7"/>
  <c r="J37" i="7"/>
  <c r="K37" i="7"/>
  <c r="J36" i="7"/>
  <c r="K36" i="7"/>
  <c r="J35" i="7"/>
  <c r="K35" i="7"/>
  <c r="J34" i="7"/>
  <c r="K34" i="7"/>
  <c r="J33" i="7"/>
  <c r="K33" i="7"/>
  <c r="J32" i="7"/>
  <c r="K32" i="7"/>
  <c r="J31" i="7"/>
  <c r="K31" i="7"/>
  <c r="J30" i="7"/>
  <c r="K30" i="7"/>
  <c r="J29" i="7"/>
  <c r="K29" i="7"/>
  <c r="J28" i="7"/>
  <c r="K28" i="7"/>
  <c r="J27" i="7"/>
  <c r="K27" i="7"/>
  <c r="J26" i="7"/>
  <c r="K26" i="7"/>
  <c r="J25" i="7"/>
  <c r="K25" i="7"/>
  <c r="J24" i="7"/>
  <c r="K24" i="7"/>
  <c r="J23" i="7"/>
  <c r="K23" i="7"/>
  <c r="J22" i="7"/>
  <c r="K22" i="7"/>
  <c r="J21" i="7"/>
  <c r="K21" i="7"/>
  <c r="J20" i="7"/>
  <c r="K20" i="7"/>
  <c r="J19" i="7"/>
  <c r="K19" i="7"/>
  <c r="J18" i="7"/>
  <c r="K18" i="7"/>
  <c r="J17" i="7"/>
  <c r="K17" i="7"/>
  <c r="J16" i="7"/>
  <c r="K16" i="7"/>
  <c r="J15" i="7"/>
  <c r="K15" i="7"/>
  <c r="J14" i="7"/>
  <c r="K14" i="7"/>
  <c r="J13" i="7"/>
  <c r="K13" i="7"/>
  <c r="J12" i="7"/>
  <c r="K12" i="7"/>
  <c r="J11" i="7"/>
  <c r="K11" i="7"/>
  <c r="J10" i="7"/>
  <c r="K10" i="7"/>
  <c r="J9" i="7"/>
  <c r="K9" i="7"/>
  <c r="J8" i="7"/>
  <c r="K8" i="7"/>
  <c r="J7" i="7"/>
  <c r="K7" i="7"/>
  <c r="J6" i="7"/>
  <c r="K6" i="7"/>
  <c r="J5" i="7"/>
  <c r="K5" i="7"/>
  <c r="J4" i="7"/>
  <c r="K4" i="7"/>
  <c r="J3" i="7"/>
  <c r="K3" i="7"/>
  <c r="J2" i="7"/>
  <c r="K2" i="7"/>
  <c r="K4" i="2"/>
  <c r="K5" i="2"/>
  <c r="K6" i="2"/>
  <c r="K7" i="2"/>
  <c r="K8" i="2"/>
  <c r="K9" i="2"/>
  <c r="K10" i="2"/>
  <c r="K11" i="2"/>
  <c r="K12" i="2"/>
  <c r="K13" i="2"/>
  <c r="K14" i="2"/>
  <c r="K15" i="2"/>
  <c r="K3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J42" i="5"/>
  <c r="K42" i="5"/>
  <c r="D42" i="5"/>
  <c r="C42" i="5"/>
  <c r="J41" i="5"/>
  <c r="K41" i="5"/>
  <c r="J40" i="5"/>
  <c r="K40" i="5"/>
  <c r="J39" i="5"/>
  <c r="K39" i="5"/>
  <c r="J38" i="5"/>
  <c r="K38" i="5"/>
  <c r="J37" i="5"/>
  <c r="K37" i="5"/>
  <c r="J36" i="5"/>
  <c r="K36" i="5"/>
  <c r="J35" i="5"/>
  <c r="K35" i="5"/>
  <c r="J34" i="5"/>
  <c r="K34" i="5"/>
  <c r="J33" i="5"/>
  <c r="K33" i="5"/>
  <c r="J32" i="5"/>
  <c r="K32" i="5"/>
  <c r="J31" i="5"/>
  <c r="K31" i="5"/>
  <c r="J30" i="5"/>
  <c r="K30" i="5"/>
  <c r="J29" i="5"/>
  <c r="K29" i="5"/>
  <c r="J28" i="5"/>
  <c r="K28" i="5"/>
  <c r="J27" i="5"/>
  <c r="K27" i="5"/>
  <c r="J26" i="5"/>
  <c r="K26" i="5"/>
  <c r="J25" i="5"/>
  <c r="K25" i="5"/>
  <c r="J24" i="5"/>
  <c r="K24" i="5"/>
  <c r="J23" i="5"/>
  <c r="K23" i="5"/>
  <c r="J22" i="5"/>
  <c r="K22" i="5"/>
  <c r="J21" i="5"/>
  <c r="K21" i="5"/>
  <c r="J20" i="5"/>
  <c r="K20" i="5"/>
  <c r="J19" i="5"/>
  <c r="K19" i="5"/>
  <c r="J18" i="5"/>
  <c r="K18" i="5"/>
  <c r="J17" i="5"/>
  <c r="K17" i="5"/>
  <c r="J16" i="5"/>
  <c r="K16" i="5"/>
  <c r="J15" i="5"/>
  <c r="K15" i="5"/>
  <c r="J14" i="5"/>
  <c r="K14" i="5"/>
  <c r="J13" i="5"/>
  <c r="K13" i="5"/>
  <c r="J12" i="5"/>
  <c r="K12" i="5"/>
  <c r="J11" i="5"/>
  <c r="K11" i="5"/>
  <c r="J10" i="5"/>
  <c r="K10" i="5"/>
  <c r="J9" i="5"/>
  <c r="K9" i="5"/>
  <c r="J8" i="5"/>
  <c r="K8" i="5"/>
  <c r="J7" i="5"/>
  <c r="K7" i="5"/>
  <c r="J6" i="5"/>
  <c r="K6" i="5"/>
  <c r="J5" i="5"/>
  <c r="K5" i="5"/>
  <c r="J4" i="5"/>
  <c r="K4" i="5"/>
  <c r="J3" i="5"/>
  <c r="K3" i="5"/>
  <c r="J2" i="5"/>
  <c r="K2" i="5"/>
  <c r="I4" i="2"/>
  <c r="I5" i="2"/>
  <c r="I6" i="2"/>
  <c r="I7" i="2"/>
  <c r="I8" i="2"/>
  <c r="I9" i="2"/>
  <c r="I10" i="2"/>
  <c r="I11" i="2"/>
  <c r="I12" i="2"/>
  <c r="I13" i="2"/>
  <c r="I14" i="2"/>
  <c r="I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J42" i="4"/>
  <c r="K42" i="4"/>
  <c r="D42" i="4"/>
  <c r="C42" i="4"/>
  <c r="J41" i="4"/>
  <c r="K41" i="4"/>
  <c r="J40" i="4"/>
  <c r="K40" i="4"/>
  <c r="J39" i="4"/>
  <c r="K39" i="4"/>
  <c r="J38" i="4"/>
  <c r="K38" i="4"/>
  <c r="J37" i="4"/>
  <c r="K37" i="4"/>
  <c r="J36" i="4"/>
  <c r="K36" i="4"/>
  <c r="J35" i="4"/>
  <c r="K35" i="4"/>
  <c r="J34" i="4"/>
  <c r="K34" i="4"/>
  <c r="J33" i="4"/>
  <c r="K33" i="4"/>
  <c r="J32" i="4"/>
  <c r="K32" i="4"/>
  <c r="J31" i="4"/>
  <c r="K31" i="4"/>
  <c r="J30" i="4"/>
  <c r="K30" i="4"/>
  <c r="J29" i="4"/>
  <c r="K29" i="4"/>
  <c r="J28" i="4"/>
  <c r="K28" i="4"/>
  <c r="J27" i="4"/>
  <c r="K27" i="4"/>
  <c r="J26" i="4"/>
  <c r="K26" i="4"/>
  <c r="J25" i="4"/>
  <c r="K25" i="4"/>
  <c r="J24" i="4"/>
  <c r="K24" i="4"/>
  <c r="J23" i="4"/>
  <c r="K23" i="4"/>
  <c r="J22" i="4"/>
  <c r="K22" i="4"/>
  <c r="J21" i="4"/>
  <c r="K21" i="4"/>
  <c r="J20" i="4"/>
  <c r="K20" i="4"/>
  <c r="J19" i="4"/>
  <c r="K19" i="4"/>
  <c r="J18" i="4"/>
  <c r="K18" i="4"/>
  <c r="J17" i="4"/>
  <c r="K17" i="4"/>
  <c r="J16" i="4"/>
  <c r="K16" i="4"/>
  <c r="J15" i="4"/>
  <c r="K15" i="4"/>
  <c r="J14" i="4"/>
  <c r="K14" i="4"/>
  <c r="J13" i="4"/>
  <c r="K13" i="4"/>
  <c r="J12" i="4"/>
  <c r="K12" i="4"/>
  <c r="J11" i="4"/>
  <c r="K11" i="4"/>
  <c r="J10" i="4"/>
  <c r="K10" i="4"/>
  <c r="J9" i="4"/>
  <c r="K9" i="4"/>
  <c r="J8" i="4"/>
  <c r="K8" i="4"/>
  <c r="J7" i="4"/>
  <c r="K7" i="4"/>
  <c r="J6" i="4"/>
  <c r="K6" i="4"/>
  <c r="J5" i="4"/>
  <c r="K5" i="4"/>
  <c r="J4" i="4"/>
  <c r="K4" i="4"/>
  <c r="J3" i="4"/>
  <c r="K3" i="4"/>
  <c r="J2" i="4"/>
  <c r="K2" i="4"/>
  <c r="G47" i="2"/>
  <c r="I47" i="2"/>
  <c r="K47" i="2"/>
  <c r="M47" i="2"/>
  <c r="O47" i="2"/>
  <c r="Q47" i="2"/>
  <c r="S47" i="2"/>
  <c r="U47" i="2"/>
  <c r="W47" i="2"/>
  <c r="Y47" i="2"/>
  <c r="AA47" i="2"/>
  <c r="AC47" i="2"/>
  <c r="AE47" i="2"/>
  <c r="AG47" i="2"/>
  <c r="AI47" i="2"/>
  <c r="AK47" i="2"/>
  <c r="AM47" i="2"/>
  <c r="AO47" i="2"/>
  <c r="AQ47" i="2"/>
  <c r="AS47" i="2"/>
  <c r="AT47" i="2"/>
  <c r="G21" i="3" s="1"/>
  <c r="AU47" i="2"/>
  <c r="AW47" i="2"/>
  <c r="G48" i="2"/>
  <c r="I48" i="2"/>
  <c r="K48" i="2"/>
  <c r="M48" i="2"/>
  <c r="O48" i="2"/>
  <c r="Q48" i="2"/>
  <c r="S48" i="2"/>
  <c r="U48" i="2"/>
  <c r="W48" i="2"/>
  <c r="Y48" i="2"/>
  <c r="AA48" i="2"/>
  <c r="AC48" i="2"/>
  <c r="AE48" i="2"/>
  <c r="AG48" i="2"/>
  <c r="AI48" i="2"/>
  <c r="AK48" i="2"/>
  <c r="AM48" i="2"/>
  <c r="AO48" i="2"/>
  <c r="AQ48" i="2"/>
  <c r="AS48" i="2"/>
  <c r="AU48" i="2"/>
  <c r="AW48" i="2"/>
  <c r="G49" i="2"/>
  <c r="I49" i="2"/>
  <c r="K49" i="2"/>
  <c r="M49" i="2"/>
  <c r="O49" i="2"/>
  <c r="Q49" i="2"/>
  <c r="S49" i="2"/>
  <c r="U49" i="2"/>
  <c r="W49" i="2"/>
  <c r="Y49" i="2"/>
  <c r="AA49" i="2"/>
  <c r="AC49" i="2"/>
  <c r="AE49" i="2"/>
  <c r="AG49" i="2"/>
  <c r="AI49" i="2"/>
  <c r="AK49" i="2"/>
  <c r="AM49" i="2"/>
  <c r="AO49" i="2"/>
  <c r="AQ49" i="2"/>
  <c r="AS49" i="2"/>
  <c r="AU49" i="2"/>
  <c r="AW49" i="2"/>
  <c r="D43" i="2"/>
  <c r="C43" i="2"/>
  <c r="J3" i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2" i="1"/>
  <c r="K2" i="1"/>
  <c r="D42" i="1"/>
  <c r="C42" i="1"/>
  <c r="AH47" i="2"/>
  <c r="G15" i="3" s="1"/>
  <c r="AP47" i="2"/>
  <c r="G6" i="3" s="1"/>
  <c r="AL47" i="2"/>
  <c r="G12" i="3"/>
  <c r="Z47" i="2"/>
  <c r="G18" i="3" s="1"/>
  <c r="R47" i="2"/>
  <c r="G5" i="3" s="1"/>
  <c r="V47" i="2"/>
  <c r="G7" i="3" s="1"/>
  <c r="N47" i="2"/>
  <c r="G9" i="3"/>
  <c r="AN47" i="2"/>
  <c r="G23" i="3" s="1"/>
  <c r="AB47" i="2"/>
  <c r="G11" i="3" s="1"/>
  <c r="X47" i="2"/>
  <c r="G3" i="3" s="1"/>
  <c r="AJ47" i="2"/>
  <c r="G10" i="3" s="1"/>
  <c r="F47" i="2"/>
  <c r="G4" i="3"/>
  <c r="T47" i="2"/>
  <c r="G19" i="3" s="1"/>
  <c r="P47" i="2"/>
  <c r="G8" i="3" s="1"/>
  <c r="AF45" i="2" l="1"/>
  <c r="F45" i="2"/>
  <c r="K4" i="3" s="1"/>
  <c r="N45" i="2"/>
  <c r="K9" i="3" s="1"/>
  <c r="AJ45" i="2"/>
  <c r="K10" i="3" s="1"/>
  <c r="L45" i="2"/>
  <c r="K16" i="3" s="1"/>
  <c r="AR45" i="2"/>
  <c r="K20" i="3" s="1"/>
  <c r="P45" i="2"/>
  <c r="K8" i="3" s="1"/>
  <c r="H45" i="2"/>
  <c r="K17" i="3" s="1"/>
  <c r="X45" i="2"/>
  <c r="K3" i="3" s="1"/>
  <c r="AP45" i="2"/>
  <c r="K6" i="3" s="1"/>
  <c r="Z45" i="2"/>
  <c r="K18" i="3" s="1"/>
  <c r="AD45" i="2"/>
  <c r="K13" i="3" s="1"/>
  <c r="AH45" i="2"/>
  <c r="K15" i="3" s="1"/>
  <c r="AT45" i="2"/>
  <c r="K21" i="3" s="1"/>
  <c r="AV45" i="2"/>
  <c r="K24" i="3" s="1"/>
  <c r="J45" i="2"/>
  <c r="K14" i="3" s="1"/>
  <c r="V45" i="2"/>
  <c r="K7" i="3" s="1"/>
  <c r="AL45" i="2"/>
  <c r="K12" i="3" s="1"/>
  <c r="K5" i="3"/>
  <c r="K19" i="3"/>
  <c r="K11" i="3"/>
  <c r="K23" i="3"/>
  <c r="K22" i="3"/>
  <c r="AB49" i="2"/>
  <c r="I11" i="3" s="1"/>
  <c r="P49" i="2"/>
  <c r="I8" i="3" s="1"/>
  <c r="AD49" i="2"/>
  <c r="I13" i="3" s="1"/>
  <c r="AH49" i="2"/>
  <c r="I15" i="3" s="1"/>
  <c r="AR49" i="2"/>
  <c r="I20" i="3" s="1"/>
  <c r="T49" i="2"/>
  <c r="I19" i="3" s="1"/>
  <c r="AL49" i="2"/>
  <c r="I12" i="3" s="1"/>
  <c r="AN49" i="2"/>
  <c r="I23" i="3" s="1"/>
  <c r="L49" i="2"/>
  <c r="I16" i="3" s="1"/>
  <c r="N49" i="2"/>
  <c r="I9" i="3" s="1"/>
  <c r="AJ49" i="2"/>
  <c r="I10" i="3" s="1"/>
  <c r="X49" i="2"/>
  <c r="I3" i="3" s="1"/>
  <c r="AP49" i="2"/>
  <c r="I6" i="3" s="1"/>
  <c r="H49" i="2"/>
  <c r="I17" i="3" s="1"/>
  <c r="Z49" i="2"/>
  <c r="I18" i="3" s="1"/>
  <c r="AF49" i="2"/>
  <c r="I22" i="3" s="1"/>
  <c r="R49" i="2"/>
  <c r="I5" i="3" s="1"/>
  <c r="J49" i="2"/>
  <c r="I14" i="3" s="1"/>
  <c r="V49" i="2"/>
  <c r="I7" i="3" s="1"/>
  <c r="F49" i="2"/>
  <c r="I4" i="3" s="1"/>
  <c r="AT49" i="2"/>
  <c r="I21" i="3" s="1"/>
  <c r="AV49" i="2"/>
  <c r="I24" i="3" s="1"/>
  <c r="AJ44" i="2"/>
  <c r="J10" i="3" s="1"/>
  <c r="AR48" i="2"/>
  <c r="H20" i="3" s="1"/>
  <c r="AH48" i="2"/>
  <c r="H15" i="3" s="1"/>
  <c r="AT44" i="2"/>
  <c r="J21" i="3" s="1"/>
  <c r="AV48" i="2"/>
  <c r="H24" i="3" s="1"/>
  <c r="AR44" i="2"/>
  <c r="J20" i="3" s="1"/>
  <c r="L44" i="2"/>
  <c r="J16" i="3" s="1"/>
  <c r="N48" i="2"/>
  <c r="H9" i="3" s="1"/>
  <c r="L48" i="2"/>
  <c r="H16" i="3" s="1"/>
  <c r="F44" i="2"/>
  <c r="J4" i="3" s="1"/>
  <c r="T44" i="2"/>
  <c r="J19" i="3" s="1"/>
  <c r="AB44" i="2"/>
  <c r="J11" i="3" s="1"/>
  <c r="AN44" i="2"/>
  <c r="J23" i="3" s="1"/>
  <c r="N44" i="2"/>
  <c r="J9" i="3" s="1"/>
  <c r="AL44" i="2"/>
  <c r="J12" i="3" s="1"/>
  <c r="AJ48" i="2"/>
  <c r="H10" i="3" s="1"/>
  <c r="Z48" i="2"/>
  <c r="H18" i="3" s="1"/>
  <c r="H48" i="2"/>
  <c r="H17" i="3" s="1"/>
  <c r="AN48" i="2"/>
  <c r="H23" i="3" s="1"/>
  <c r="T48" i="2"/>
  <c r="H19" i="3" s="1"/>
  <c r="R44" i="2"/>
  <c r="J5" i="3" s="1"/>
  <c r="AL48" i="2"/>
  <c r="H12" i="3" s="1"/>
  <c r="AB48" i="2"/>
  <c r="H11" i="3" s="1"/>
  <c r="J48" i="2"/>
  <c r="H14" i="3" s="1"/>
  <c r="Z44" i="2"/>
  <c r="J18" i="3" s="1"/>
  <c r="V48" i="2"/>
  <c r="H7" i="3" s="1"/>
  <c r="AF44" i="2"/>
  <c r="J22" i="3" s="1"/>
  <c r="AD48" i="2"/>
  <c r="H13" i="3" s="1"/>
  <c r="AH44" i="2"/>
  <c r="J15" i="3" s="1"/>
  <c r="X44" i="2"/>
  <c r="J3" i="3" s="1"/>
  <c r="P48" i="2"/>
  <c r="H8" i="3" s="1"/>
  <c r="AP48" i="2"/>
  <c r="H6" i="3" s="1"/>
  <c r="R48" i="2"/>
  <c r="H5" i="3" s="1"/>
  <c r="X48" i="2"/>
  <c r="H3" i="3" s="1"/>
  <c r="AF48" i="2"/>
  <c r="H22" i="3" s="1"/>
  <c r="AT48" i="2"/>
  <c r="H21" i="3" s="1"/>
  <c r="F48" i="2"/>
  <c r="H4" i="3" s="1"/>
  <c r="P44" i="2"/>
  <c r="J8" i="3" s="1"/>
  <c r="H44" i="2"/>
  <c r="J17" i="3" s="1"/>
  <c r="AD44" i="2"/>
  <c r="J13" i="3" s="1"/>
  <c r="AP44" i="2"/>
  <c r="J6" i="3" s="1"/>
  <c r="V44" i="2"/>
  <c r="J7" i="3" s="1"/>
  <c r="H47" i="2"/>
  <c r="G17" i="3" s="1"/>
  <c r="AV47" i="2"/>
  <c r="G24" i="3" s="1"/>
  <c r="AV44" i="2"/>
  <c r="J24" i="3" s="1"/>
  <c r="J47" i="2"/>
  <c r="G14" i="3" s="1"/>
  <c r="J44" i="2"/>
  <c r="J14" i="3" s="1"/>
  <c r="E23" i="3" l="1"/>
  <c r="E7" i="3"/>
  <c r="E10" i="3"/>
  <c r="E8" i="3"/>
  <c r="E13" i="3"/>
  <c r="E14" i="3"/>
  <c r="E9" i="3"/>
  <c r="E5" i="3"/>
  <c r="E16" i="3"/>
  <c r="E11" i="3"/>
  <c r="E12" i="3"/>
  <c r="E18" i="3"/>
  <c r="E24" i="3"/>
  <c r="E17" i="3"/>
  <c r="E19" i="3"/>
  <c r="E22" i="3"/>
  <c r="E21" i="3"/>
  <c r="E6" i="3"/>
  <c r="E20" i="3"/>
  <c r="E4" i="3"/>
  <c r="E3" i="3"/>
  <c r="E15" i="3"/>
  <c r="D7" i="3"/>
  <c r="D17" i="3"/>
  <c r="D6" i="3"/>
  <c r="D19" i="3"/>
  <c r="D23" i="3"/>
  <c r="D24" i="3"/>
  <c r="D16" i="3"/>
  <c r="D12" i="3"/>
  <c r="D10" i="3"/>
  <c r="D18" i="3"/>
  <c r="D20" i="3"/>
  <c r="D14" i="3"/>
  <c r="D21" i="3"/>
  <c r="D15" i="3"/>
  <c r="D5" i="3"/>
  <c r="D3" i="3"/>
  <c r="D13" i="3"/>
  <c r="D4" i="3"/>
  <c r="D11" i="3"/>
  <c r="D9" i="3"/>
  <c r="D22" i="3"/>
  <c r="D8" i="3"/>
</calcChain>
</file>

<file path=xl/sharedStrings.xml><?xml version="1.0" encoding="utf-8"?>
<sst xmlns="http://schemas.openxmlformats.org/spreadsheetml/2006/main" count="3904" uniqueCount="123">
  <si>
    <t>Buffalo</t>
  </si>
  <si>
    <t>Charlotte</t>
  </si>
  <si>
    <t>Utah State</t>
  </si>
  <si>
    <t>Kent State</t>
  </si>
  <si>
    <t>Alcorn State</t>
  </si>
  <si>
    <t>North Carolina A&amp;T</t>
  </si>
  <si>
    <t>Central Michigan</t>
  </si>
  <si>
    <t>San Diego State</t>
  </si>
  <si>
    <t>Liberty</t>
  </si>
  <si>
    <t>Georgia Southern</t>
  </si>
  <si>
    <t>SMU</t>
  </si>
  <si>
    <t>Florida Atlantic</t>
  </si>
  <si>
    <t>Florida International</t>
  </si>
  <si>
    <t>Arkansas State</t>
  </si>
  <si>
    <t>Boise State</t>
  </si>
  <si>
    <t>Washington</t>
  </si>
  <si>
    <t>Appalachian State</t>
  </si>
  <si>
    <t>Alabama-Birmingham</t>
  </si>
  <si>
    <t>Central Florida</t>
  </si>
  <si>
    <t>Marshall</t>
  </si>
  <si>
    <t>Hawaii</t>
  </si>
  <si>
    <t>BYU</t>
  </si>
  <si>
    <t>Louisiana Tech</t>
  </si>
  <si>
    <t>Miami</t>
  </si>
  <si>
    <t>Pittsburgh</t>
  </si>
  <si>
    <t>Eastern Michigan</t>
  </si>
  <si>
    <t>North Carolina</t>
  </si>
  <si>
    <t>Temple</t>
  </si>
  <si>
    <t>Michigan State</t>
  </si>
  <si>
    <t>Wake Forest</t>
  </si>
  <si>
    <t>Oklahoma State</t>
  </si>
  <si>
    <t>Texas A&amp;M</t>
  </si>
  <si>
    <t>Southern California</t>
  </si>
  <si>
    <t>Iowa</t>
  </si>
  <si>
    <t>Air Force</t>
  </si>
  <si>
    <t>Washington State</t>
  </si>
  <si>
    <t>Memphis</t>
  </si>
  <si>
    <t>Penn State</t>
  </si>
  <si>
    <t>Notre Dame</t>
  </si>
  <si>
    <t>Iowa State</t>
  </si>
  <si>
    <t>Oklahoma</t>
  </si>
  <si>
    <t>LSU</t>
  </si>
  <si>
    <t>Clemson</t>
  </si>
  <si>
    <t>Ohio State</t>
  </si>
  <si>
    <t>Western Kentucky</t>
  </si>
  <si>
    <t>Western Michigan</t>
  </si>
  <si>
    <t>Mississippi State</t>
  </si>
  <si>
    <t>Louisville</t>
  </si>
  <si>
    <t>California</t>
  </si>
  <si>
    <t>Illinois</t>
  </si>
  <si>
    <t>Florida</t>
  </si>
  <si>
    <t>Virginia</t>
  </si>
  <si>
    <t>Virginia Tech</t>
  </si>
  <si>
    <t>Kentucky</t>
  </si>
  <si>
    <t>Florida State</t>
  </si>
  <si>
    <t>Arizona State</t>
  </si>
  <si>
    <t>Navy</t>
  </si>
  <si>
    <t>Kansas State</t>
  </si>
  <si>
    <t>Utah</t>
  </si>
  <si>
    <t>Texas</t>
  </si>
  <si>
    <t>Minnesota</t>
  </si>
  <si>
    <t>Auburn</t>
  </si>
  <si>
    <t>Michigan</t>
  </si>
  <si>
    <t>Alabama</t>
  </si>
  <si>
    <t>Oregon</t>
  </si>
  <si>
    <t>Wisconsin</t>
  </si>
  <si>
    <t>Georgia</t>
  </si>
  <si>
    <t>Baylor</t>
  </si>
  <si>
    <t>Boston College</t>
  </si>
  <si>
    <t>Cincinnati</t>
  </si>
  <si>
    <t>Indiana</t>
  </si>
  <si>
    <t>Tennessee</t>
  </si>
  <si>
    <t>Ohio</t>
  </si>
  <si>
    <t>Nevada</t>
  </si>
  <si>
    <t>Southern Miss</t>
  </si>
  <si>
    <t>Tulane</t>
  </si>
  <si>
    <t>Louisiana</t>
  </si>
  <si>
    <t>Miami (Ohio)</t>
  </si>
  <si>
    <t>Matchup</t>
  </si>
  <si>
    <t>Winner</t>
  </si>
  <si>
    <t>Confidence</t>
  </si>
  <si>
    <t>Confidence Points</t>
  </si>
  <si>
    <t>Section 1</t>
  </si>
  <si>
    <t>Section 2</t>
  </si>
  <si>
    <t>Section 3</t>
  </si>
  <si>
    <t>Wyoming</t>
  </si>
  <si>
    <t>Georgia State</t>
  </si>
  <si>
    <t>Cody</t>
  </si>
  <si>
    <t>Austin</t>
  </si>
  <si>
    <t xml:space="preserve"> </t>
  </si>
  <si>
    <t>Tyson</t>
  </si>
  <si>
    <t>Jerry</t>
  </si>
  <si>
    <t>Jeremy</t>
  </si>
  <si>
    <t>Trevor</t>
  </si>
  <si>
    <t>Overall</t>
  </si>
  <si>
    <t xml:space="preserve">  </t>
  </si>
  <si>
    <t>TOTAL</t>
  </si>
  <si>
    <t>12/26</t>
  </si>
  <si>
    <t>12/30</t>
  </si>
  <si>
    <t>1/6</t>
  </si>
  <si>
    <t>Total Points</t>
  </si>
  <si>
    <t>Tiebreaker is games correct</t>
  </si>
  <si>
    <t>Luebbe</t>
  </si>
  <si>
    <t>Freeny</t>
  </si>
  <si>
    <t>Alex</t>
  </si>
  <si>
    <t>Cecil</t>
  </si>
  <si>
    <t>Chad</t>
  </si>
  <si>
    <t>Walker</t>
  </si>
  <si>
    <t>Tom</t>
  </si>
  <si>
    <t>Jim</t>
  </si>
  <si>
    <t>Max</t>
  </si>
  <si>
    <t>Bart</t>
  </si>
  <si>
    <t>Bob</t>
  </si>
  <si>
    <t>Rachel</t>
  </si>
  <si>
    <t>Alan</t>
  </si>
  <si>
    <t>Ben</t>
  </si>
  <si>
    <t>Isaac</t>
  </si>
  <si>
    <t>Matt</t>
  </si>
  <si>
    <t>1st</t>
  </si>
  <si>
    <t>2nd</t>
  </si>
  <si>
    <t>S3</t>
  </si>
  <si>
    <t>Games Right</t>
  </si>
  <si>
    <t>Tiebreaker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</si>
</sst>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m/d;@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0" borderId="4" xfId="0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0" fontId="0" fillId="5" borderId="14" xfId="0" applyFont="1" applyFill="1" applyBorder="1" applyAlignment="1" applyProtection="1">
      <alignment horizontal="center"/>
    </xf>
    <xf numFmtId="0" fontId="0" fillId="5" borderId="15" xfId="0" applyFont="1" applyFill="1" applyBorder="1" applyAlignment="1" applyProtection="1">
      <alignment horizontal="center"/>
    </xf>
    <xf numFmtId="0" fontId="0" fillId="5" borderId="11" xfId="0" applyFont="1" applyFill="1" applyBorder="1" applyAlignment="1" applyProtection="1">
      <alignment horizontal="center"/>
    </xf>
    <xf numFmtId="0" fontId="0" fillId="6" borderId="16" xfId="0" applyFont="1" applyFill="1" applyBorder="1" applyAlignment="1" applyProtection="1">
      <alignment horizontal="center"/>
    </xf>
    <xf numFmtId="0" fontId="0" fillId="6" borderId="17" xfId="0" applyFont="1" applyFill="1" applyBorder="1" applyAlignment="1" applyProtection="1">
      <alignment horizontal="center"/>
    </xf>
    <xf numFmtId="0" fontId="0" fillId="6" borderId="11" xfId="0" applyFont="1" applyFill="1" applyBorder="1" applyAlignment="1" applyProtection="1">
      <alignment horizontal="center"/>
    </xf>
    <xf numFmtId="0" fontId="0" fillId="5" borderId="16" xfId="0" applyFont="1" applyFill="1" applyBorder="1" applyAlignment="1" applyProtection="1">
      <alignment horizontal="center"/>
    </xf>
    <xf numFmtId="0" fontId="0" fillId="5" borderId="17" xfId="0" applyFont="1" applyFill="1" applyBorder="1" applyAlignment="1" applyProtection="1">
      <alignment horizontal="center"/>
    </xf>
    <xf numFmtId="0" fontId="0" fillId="5" borderId="2" xfId="0" applyFont="1" applyFill="1" applyBorder="1" applyAlignment="1" applyProtection="1">
      <alignment horizontal="center"/>
    </xf>
    <xf numFmtId="0" fontId="0" fillId="6" borderId="18" xfId="0" applyFont="1" applyFill="1" applyBorder="1" applyAlignment="1" applyProtection="1">
      <alignment horizontal="center"/>
    </xf>
    <xf numFmtId="0" fontId="0" fillId="6" borderId="19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center"/>
    </xf>
    <xf numFmtId="0" fontId="0" fillId="6" borderId="2" xfId="0" applyFont="1" applyFill="1" applyBorder="1" applyAlignment="1" applyProtection="1">
      <alignment horizontal="center"/>
    </xf>
    <xf numFmtId="0" fontId="0" fillId="5" borderId="18" xfId="0" applyFont="1" applyFill="1" applyBorder="1" applyAlignment="1" applyProtection="1">
      <alignment horizontal="center"/>
    </xf>
    <xf numFmtId="0" fontId="0" fillId="5" borderId="19" xfId="0" applyFont="1" applyFill="1" applyBorder="1" applyAlignment="1" applyProtection="1">
      <alignment horizontal="center"/>
    </xf>
    <xf numFmtId="0" fontId="0" fillId="5" borderId="5" xfId="0" applyFont="1" applyFill="1" applyBorder="1" applyAlignment="1" applyProtection="1">
      <alignment horizontal="center"/>
    </xf>
    <xf numFmtId="0" fontId="0" fillId="5" borderId="9" xfId="0" applyFont="1" applyFill="1" applyBorder="1" applyAlignment="1" applyProtection="1">
      <alignment horizontal="center"/>
    </xf>
    <xf numFmtId="0" fontId="4" fillId="9" borderId="7" xfId="0" applyFont="1" applyFill="1" applyBorder="1" applyAlignment="1">
      <alignment horizontal="center"/>
    </xf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2" fillId="9" borderId="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6" xfId="0" applyFont="1" applyFill="1" applyBorder="1"/>
    <xf numFmtId="0" fontId="0" fillId="0" borderId="2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>
      <alignment horizontal="center"/>
    </xf>
    <xf numFmtId="0" fontId="2" fillId="0" borderId="0" xfId="0" applyFont="1"/>
    <xf numFmtId="0" fontId="0" fillId="11" borderId="23" xfId="0" applyFill="1" applyBorder="1"/>
    <xf numFmtId="0" fontId="0" fillId="11" borderId="25" xfId="0" applyFill="1" applyBorder="1"/>
    <xf numFmtId="0" fontId="2" fillId="11" borderId="4" xfId="0" applyFont="1" applyFill="1" applyBorder="1" applyAlignment="1">
      <alignment horizontal="center"/>
    </xf>
    <xf numFmtId="0" fontId="0" fillId="11" borderId="16" xfId="0" applyFont="1" applyFill="1" applyBorder="1" applyAlignment="1" applyProtection="1">
      <alignment horizontal="center"/>
    </xf>
    <xf numFmtId="0" fontId="0" fillId="11" borderId="17" xfId="0" applyFont="1" applyFill="1" applyBorder="1" applyAlignment="1" applyProtection="1">
      <alignment horizontal="center"/>
    </xf>
    <xf numFmtId="0" fontId="0" fillId="11" borderId="11" xfId="0" applyFont="1" applyFill="1" applyBorder="1" applyAlignment="1" applyProtection="1">
      <alignment horizontal="center"/>
    </xf>
    <xf numFmtId="6" fontId="0" fillId="0" borderId="0" xfId="0" applyNumberFormat="1" applyAlignment="1">
      <alignment horizontal="center"/>
    </xf>
    <xf numFmtId="166" fontId="0" fillId="0" borderId="0" xfId="1" applyNumberFormat="1" applyFont="1"/>
    <xf numFmtId="0" fontId="0" fillId="0" borderId="4" xfId="0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29" xfId="0" applyNumberFormat="1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30" xfId="0" applyNumberFormat="1" applyFont="1" applyFill="1" applyBorder="1" applyAlignment="1">
      <alignment horizontal="center"/>
    </xf>
    <xf numFmtId="0" fontId="0" fillId="0" borderId="36" xfId="0" applyNumberFormat="1" applyFill="1" applyBorder="1" applyAlignment="1">
      <alignment horizontal="center"/>
    </xf>
    <xf numFmtId="0" fontId="0" fillId="0" borderId="37" xfId="0" applyNumberFormat="1" applyFont="1" applyFill="1" applyBorder="1" applyAlignment="1">
      <alignment horizontal="center"/>
    </xf>
    <xf numFmtId="0" fontId="0" fillId="0" borderId="38" xfId="0" applyNumberFormat="1" applyFont="1" applyFill="1" applyBorder="1" applyAlignment="1">
      <alignment horizontal="center"/>
    </xf>
    <xf numFmtId="0" fontId="0" fillId="0" borderId="3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9" xfId="0" applyFont="1" applyFill="1" applyBorder="1" applyAlignment="1">
      <alignment horizontal="center"/>
    </xf>
    <xf numFmtId="0" fontId="0" fillId="0" borderId="39" xfId="0" applyFont="1" applyFill="1" applyBorder="1"/>
    <xf numFmtId="0" fontId="0" fillId="0" borderId="40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165" fontId="1" fillId="10" borderId="42" xfId="0" applyNumberFormat="1" applyFont="1" applyFill="1" applyBorder="1" applyAlignment="1">
      <alignment horizontal="center"/>
    </xf>
    <xf numFmtId="0" fontId="1" fillId="10" borderId="42" xfId="0" applyFont="1" applyFill="1" applyBorder="1" applyAlignment="1">
      <alignment horizontal="center"/>
    </xf>
    <xf numFmtId="165" fontId="1" fillId="10" borderId="43" xfId="0" applyNumberFormat="1" applyFont="1" applyFill="1" applyBorder="1" applyAlignment="1">
      <alignment horizontal="center"/>
    </xf>
    <xf numFmtId="165" fontId="1" fillId="10" borderId="44" xfId="0" applyNumberFormat="1" applyFont="1" applyFill="1" applyBorder="1" applyAlignment="1">
      <alignment horizontal="center"/>
    </xf>
    <xf numFmtId="0" fontId="2" fillId="12" borderId="33" xfId="0" applyFont="1" applyFill="1" applyBorder="1" applyAlignment="1">
      <alignment horizontal="center" vertical="center"/>
    </xf>
    <xf numFmtId="0" fontId="2" fillId="12" borderId="34" xfId="0" applyFont="1" applyFill="1" applyBorder="1" applyAlignment="1">
      <alignment horizontal="center" vertical="center"/>
    </xf>
    <xf numFmtId="0" fontId="2" fillId="12" borderId="35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8" borderId="12" xfId="0" applyFont="1" applyFill="1" applyBorder="1" applyAlignment="1" applyProtection="1">
      <alignment horizontal="center"/>
      <protection locked="0"/>
    </xf>
    <xf numFmtId="0" fontId="2" fillId="8" borderId="13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4" fillId="7" borderId="6" xfId="0" applyFont="1" applyFill="1" applyBorder="1" applyAlignment="1">
      <alignment horizontal="center"/>
    </xf>
    <xf numFmtId="0" fontId="4" fillId="7" borderId="3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62"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ont>
        <b/>
        <i val="0"/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5" formatCode="m/d;@"/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3557D8-FED9-4C96-BAAE-69CD44C439CA}"/>
            </a:ext>
          </a:extLst>
        </xdr:cNvPr>
        <xdr:cNvSpPr txBox="1"/>
      </xdr:nvSpPr>
      <xdr:spPr>
        <a:xfrm>
          <a:off x="10046677" y="937846"/>
          <a:ext cx="4887546" cy="2813538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1-41, may not use a number twice. 41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B71FD4-390B-4CCC-BF50-EA6BF35B6C38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108D16-FE58-48BE-A5FF-36876F501DFE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2AEBE78-00B2-414F-AAC8-935C6D152E32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EA11FB-8E38-4727-A33B-23969CEA3F14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EF3F02-3404-4D47-AB9E-A4E63B581306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B4433E-BB64-4680-B3FA-475F677CEB56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F687AC-4C25-4218-B1F4-4CC4385933DA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2DA042-BAA5-4460-8F52-6FEC028DF478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9E7B07-6D27-43C0-A141-67380C190102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F7245F-AF84-46A8-9777-F9BCF12D6F2D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31A886-D9B7-40F1-A039-1AB876499E3A}"/>
            </a:ext>
          </a:extLst>
        </xdr:cNvPr>
        <xdr:cNvSpPr txBox="1"/>
      </xdr:nvSpPr>
      <xdr:spPr>
        <a:xfrm>
          <a:off x="9981028" y="928467"/>
          <a:ext cx="4871134" cy="275492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109432-7CED-4B10-B25B-F66431F08476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EAA4B6-60BE-498F-94F2-3B8297FC726A}"/>
            </a:ext>
          </a:extLst>
        </xdr:cNvPr>
        <xdr:cNvSpPr txBox="1"/>
      </xdr:nvSpPr>
      <xdr:spPr>
        <a:xfrm>
          <a:off x="9784080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74EA7B-D22A-435D-A2B1-8C08B4DA0488}"/>
            </a:ext>
          </a:extLst>
        </xdr:cNvPr>
        <xdr:cNvSpPr txBox="1"/>
      </xdr:nvSpPr>
      <xdr:spPr>
        <a:xfrm>
          <a:off x="9784080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C77A2F-E2B9-4A56-A032-34BDCC21223F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AB9C7F-FBCB-428E-9293-BF745D047D61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DBBCE0-C38F-4DCB-89CB-E16EBA22EFBF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F98D8-814A-4047-9D4F-7AAA5938C000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00F8A3-1ABE-4114-8D76-8EA370FBADF3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41E744-FE8B-42C5-A663-4E4421F1AFF1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-1</xdr:rowOff>
    </xdr:from>
    <xdr:to>
      <xdr:col>19</xdr:col>
      <xdr:colOff>538285</xdr:colOff>
      <xdr:row>19</xdr:row>
      <xdr:rowOff>187569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D4A8F4-04A3-4D0D-A52E-D75AA8A497C9}"/>
            </a:ext>
          </a:extLst>
        </xdr:cNvPr>
        <xdr:cNvSpPr txBox="1"/>
      </xdr:nvSpPr>
      <xdr:spPr>
        <a:xfrm>
          <a:off x="9981028" y="921433"/>
          <a:ext cx="4871134" cy="275492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26, 30, and January 6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538AE1-5C9B-49B2-BADB-008E89278785}" name="Scoreboard" displayName="Scoreboard" ref="D2:K24" totalsRowShown="0" headerRowDxfId="58" dataDxfId="56" headerRowBorderDxfId="57" tableBorderDxfId="55">
  <sortState xmlns:xlrd2="http://schemas.microsoft.com/office/spreadsheetml/2017/richdata2" ref="D3:K24">
    <sortCondition descending="1" ref="J3:J24"/>
    <sortCondition descending="1" ref="K3:K24"/>
  </sortState>
  <tableColumns count="8">
    <tableColumn id="6" xr3:uid="{0D1AD84B-B034-4483-B9BD-9E590ABB1A2E}" name="Overall" dataDxfId="54">
      <calculatedColumnFormula>_xlfn.RANK.EQ(J3:J24,$J$3:$J$24,0)+COUNTIFS($J$3:$J$24,J3,$K$3:$K$24,"&gt;"&amp;K3)</calculatedColumnFormula>
    </tableColumn>
    <tableColumn id="7" xr3:uid="{0F16487C-C906-4261-B621-309DCA72B336}" name="S3" dataDxfId="53">
      <calculatedColumnFormula>RANK(Scoreboard[[#This Row],[1/6]],Scoreboard[1/6],0)</calculatedColumnFormula>
    </tableColumn>
    <tableColumn id="1" xr3:uid="{5D12D269-1D4F-4524-B04A-48DC48696693}" name="  " dataDxfId="52"/>
    <tableColumn id="2" xr3:uid="{B3BEE323-8795-40F8-B843-0D59ED9BC5B1}" name="12/26" dataDxfId="51">
      <calculatedColumnFormula>HLOOKUP(Scoreboard[[#This Row],[  ]],'Big Board'!$F$2:$AW$49,46,FALSE)</calculatedColumnFormula>
    </tableColumn>
    <tableColumn id="3" xr3:uid="{D7ACEBFA-94A7-4977-A3A7-72F90055C2DB}" name="12/30" dataDxfId="50">
      <calculatedColumnFormula>HLOOKUP(Scoreboard[[#This Row],[  ]],'Big Board'!$F$2:$AW$49,47,FALSE)</calculatedColumnFormula>
    </tableColumn>
    <tableColumn id="4" xr3:uid="{5ABCCB04-F9A2-4BDE-9D5B-23220E6EBC97}" name="1/6" dataDxfId="49">
      <calculatedColumnFormula>HLOOKUP(Scoreboard[[#This Row],[  ]],'Big Board'!$F$2:$AW$49,48,FALSE)</calculatedColumnFormula>
    </tableColumn>
    <tableColumn id="5" xr3:uid="{A1361951-DFE7-475E-A722-6FA6D1FA29A0}" name="TOTAL" dataDxfId="48">
      <calculatedColumnFormula>HLOOKUP(Scoreboard[[#This Row],[  ]],'Big Board'!$F$2:$AW$48,43,FALSE)</calculatedColumnFormula>
    </tableColumn>
    <tableColumn id="8" xr3:uid="{7336A7A3-471D-474F-AF93-10518ACE9666}" name="Tiebreaker" dataDxfId="47">
      <calculatedColumnFormula>HLOOKUP(Scoreboard[[#This Row],[  ]],'Big Board'!$F$2:$AW$48,44,FALSE)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C550C-33AE-4DCA-9417-23BE6E9AB244}">
  <dimension ref="D1:P24"/>
  <sheetViews>
    <sheetView showGridLines="0" showZeros="0" zoomScaleNormal="100" workbookViewId="0">
      <selection activeCell="G4" sqref="G4"/>
    </sheetView>
  </sheetViews>
  <sheetFormatPr defaultRowHeight="14.4" x14ac:dyDescent="0.3"/>
  <cols>
    <col min="3" max="3" width="3.09765625" bestFit="1" customWidth="1"/>
    <col min="4" max="4" width="6.8984375" bestFit="1" customWidth="1"/>
    <col min="5" max="5" width="4.796875" customWidth="1"/>
    <col min="11" max="11" width="9.5" customWidth="1"/>
    <col min="12" max="12" width="5.5" bestFit="1" customWidth="1"/>
    <col min="13" max="13" width="6.69921875" customWidth="1"/>
  </cols>
  <sheetData>
    <row r="1" spans="4:16" ht="15.65" customHeight="1" thickBot="1" x14ac:dyDescent="0.35">
      <c r="G1" s="61">
        <v>55</v>
      </c>
      <c r="H1" s="61">
        <v>55</v>
      </c>
      <c r="I1" s="61">
        <v>55</v>
      </c>
    </row>
    <row r="2" spans="4:16" ht="14.95" thickBot="1" x14ac:dyDescent="0.35">
      <c r="D2" s="82" t="s">
        <v>94</v>
      </c>
      <c r="E2" s="82" t="s">
        <v>120</v>
      </c>
      <c r="F2" s="83" t="s">
        <v>95</v>
      </c>
      <c r="G2" s="84" t="s">
        <v>97</v>
      </c>
      <c r="H2" s="85" t="s">
        <v>98</v>
      </c>
      <c r="I2" s="85" t="s">
        <v>99</v>
      </c>
      <c r="J2" s="85" t="s">
        <v>96</v>
      </c>
      <c r="K2" s="85" t="s">
        <v>122</v>
      </c>
    </row>
    <row r="3" spans="4:16" x14ac:dyDescent="0.3">
      <c r="D3" s="78">
        <f t="shared" ref="D3:D24" si="0">_xlfn.RANK.EQ(J3:J24,$J$3:$J$24,0)+COUNTIFS($J$3:$J$24,J3,$K$3:$K$24,"&gt;"&amp;K3)</f>
        <v>1</v>
      </c>
      <c r="E3" s="78">
        <f>RANK(Scoreboard[[#This Row],[1/6]],Scoreboard[1/6],0)</f>
        <v>5</v>
      </c>
      <c r="F3" s="79" t="s">
        <v>105</v>
      </c>
      <c r="G3" s="49">
        <f>HLOOKUP(Scoreboard[[#This Row],[  ]],'Big Board'!$F$2:$AW$49,46,FALSE)</f>
        <v>199</v>
      </c>
      <c r="H3" s="80">
        <f>HLOOKUP(Scoreboard[[#This Row],[  ]],'Big Board'!$F$2:$AW$49,47,FALSE)</f>
        <v>214</v>
      </c>
      <c r="I3" s="81">
        <f>HLOOKUP(Scoreboard[[#This Row],[  ]],'Big Board'!$F$2:$AW$49,48,FALSE)</f>
        <v>247</v>
      </c>
      <c r="J3" s="80">
        <f>HLOOKUP(Scoreboard[[#This Row],[  ]],'Big Board'!$F$2:$AW$48,43,FALSE)</f>
        <v>700</v>
      </c>
      <c r="K3" s="80">
        <f>HLOOKUP(Scoreboard[[#This Row],[  ]],'Big Board'!$F$2:$AW$48,44,FALSE)</f>
        <v>30</v>
      </c>
      <c r="L3" s="77" t="s">
        <v>118</v>
      </c>
      <c r="M3" s="62">
        <v>175</v>
      </c>
      <c r="N3" s="86" t="s">
        <v>101</v>
      </c>
      <c r="O3" s="87"/>
      <c r="P3" s="88"/>
    </row>
    <row r="4" spans="4:16" ht="14.95" thickBot="1" x14ac:dyDescent="0.35">
      <c r="D4" s="47">
        <f t="shared" si="0"/>
        <v>2</v>
      </c>
      <c r="E4" s="47">
        <f>RANK(Scoreboard[[#This Row],[1/6]],Scoreboard[1/6],0)</f>
        <v>8</v>
      </c>
      <c r="F4" s="48" t="s">
        <v>90</v>
      </c>
      <c r="G4" s="49">
        <f>HLOOKUP(Scoreboard[[#This Row],[  ]],'Big Board'!$F$2:$AW$49,46,FALSE)</f>
        <v>189</v>
      </c>
      <c r="H4" s="50">
        <f>HLOOKUP(Scoreboard[[#This Row],[  ]],'Big Board'!$F$2:$AW$49,47,FALSE)</f>
        <v>244</v>
      </c>
      <c r="I4" s="51">
        <f>HLOOKUP(Scoreboard[[#This Row],[  ]],'Big Board'!$F$2:$AW$49,48,FALSE)</f>
        <v>235</v>
      </c>
      <c r="J4" s="50">
        <f>HLOOKUP(Scoreboard[[#This Row],[  ]],'Big Board'!$F$2:$AW$48,43,FALSE)</f>
        <v>682</v>
      </c>
      <c r="K4" s="50">
        <f>HLOOKUP(Scoreboard[[#This Row],[  ]],'Big Board'!$F$2:$AW$48,44,FALSE)</f>
        <v>30</v>
      </c>
      <c r="L4" s="77" t="s">
        <v>119</v>
      </c>
      <c r="M4" s="62">
        <v>100</v>
      </c>
      <c r="N4" s="89"/>
      <c r="O4" s="90"/>
      <c r="P4" s="91"/>
    </row>
    <row r="5" spans="4:16" x14ac:dyDescent="0.3">
      <c r="D5" s="47">
        <f t="shared" si="0"/>
        <v>3</v>
      </c>
      <c r="E5" s="47">
        <f>RANK(Scoreboard[[#This Row],[1/6]],Scoreboard[1/6],0)</f>
        <v>13</v>
      </c>
      <c r="F5" s="48" t="s">
        <v>102</v>
      </c>
      <c r="G5" s="49">
        <f>HLOOKUP(Scoreboard[[#This Row],[  ]],'Big Board'!$F$2:$AW$49,46,FALSE)</f>
        <v>222</v>
      </c>
      <c r="H5" s="50">
        <f>HLOOKUP(Scoreboard[[#This Row],[  ]],'Big Board'!$F$2:$AW$49,47,FALSE)</f>
        <v>226</v>
      </c>
      <c r="I5" s="51">
        <f>HLOOKUP(Scoreboard[[#This Row],[  ]],'Big Board'!$F$2:$AW$49,48,FALSE)</f>
        <v>224</v>
      </c>
      <c r="J5" s="50">
        <f>HLOOKUP(Scoreboard[[#This Row],[  ]],'Big Board'!$F$2:$AW$48,43,FALSE)</f>
        <v>672</v>
      </c>
      <c r="K5" s="50">
        <f>HLOOKUP(Scoreboard[[#This Row],[  ]],'Big Board'!$F$2:$AW$48,44,FALSE)</f>
        <v>29</v>
      </c>
    </row>
    <row r="6" spans="4:16" x14ac:dyDescent="0.3">
      <c r="D6" s="47">
        <f t="shared" si="0"/>
        <v>4</v>
      </c>
      <c r="E6" s="47">
        <f>RANK(Scoreboard[[#This Row],[1/6]],Scoreboard[1/6],0)</f>
        <v>7</v>
      </c>
      <c r="F6" s="48" t="s">
        <v>114</v>
      </c>
      <c r="G6" s="49">
        <f>HLOOKUP(Scoreboard[[#This Row],[  ]],'Big Board'!$F$2:$AW$49,46,FALSE)</f>
        <v>167</v>
      </c>
      <c r="H6" s="50">
        <f>HLOOKUP(Scoreboard[[#This Row],[  ]],'Big Board'!$F$2:$AW$49,47,FALSE)</f>
        <v>229</v>
      </c>
      <c r="I6" s="51">
        <f>HLOOKUP(Scoreboard[[#This Row],[  ]],'Big Board'!$F$2:$AW$49,48,FALSE)</f>
        <v>236</v>
      </c>
      <c r="J6" s="50">
        <f>HLOOKUP(Scoreboard[[#This Row],[  ]],'Big Board'!$F$2:$AW$48,43,FALSE)</f>
        <v>668</v>
      </c>
      <c r="K6" s="50">
        <f>HLOOKUP(Scoreboard[[#This Row],[  ]],'Big Board'!$F$2:$AW$48,44,FALSE)</f>
        <v>27</v>
      </c>
    </row>
    <row r="7" spans="4:16" x14ac:dyDescent="0.3">
      <c r="D7" s="47">
        <f t="shared" si="0"/>
        <v>5</v>
      </c>
      <c r="E7" s="47">
        <f>RANK(Scoreboard[[#This Row],[1/6]],Scoreboard[1/6],0)</f>
        <v>9</v>
      </c>
      <c r="F7" s="48" t="s">
        <v>104</v>
      </c>
      <c r="G7" s="49">
        <f>HLOOKUP(Scoreboard[[#This Row],[  ]],'Big Board'!$F$2:$AW$49,46,FALSE)</f>
        <v>163</v>
      </c>
      <c r="H7" s="50">
        <f>HLOOKUP(Scoreboard[[#This Row],[  ]],'Big Board'!$F$2:$AW$49,47,FALSE)</f>
        <v>262</v>
      </c>
      <c r="I7" s="51">
        <f>HLOOKUP(Scoreboard[[#This Row],[  ]],'Big Board'!$F$2:$AW$49,48,FALSE)</f>
        <v>232</v>
      </c>
      <c r="J7" s="50">
        <f>HLOOKUP(Scoreboard[[#This Row],[  ]],'Big Board'!$F$2:$AW$48,43,FALSE)</f>
        <v>664</v>
      </c>
      <c r="K7" s="50">
        <f>HLOOKUP(Scoreboard[[#This Row],[  ]],'Big Board'!$F$2:$AW$48,44,FALSE)</f>
        <v>29</v>
      </c>
    </row>
    <row r="8" spans="4:16" x14ac:dyDescent="0.3">
      <c r="D8" s="47">
        <f t="shared" si="0"/>
        <v>6</v>
      </c>
      <c r="E8" s="47">
        <f>RANK(Scoreboard[[#This Row],[1/6]],Scoreboard[1/6],0)</f>
        <v>4</v>
      </c>
      <c r="F8" s="48" t="s">
        <v>93</v>
      </c>
      <c r="G8" s="49">
        <f>HLOOKUP(Scoreboard[[#This Row],[  ]],'Big Board'!$F$2:$AW$49,46,FALSE)</f>
        <v>190</v>
      </c>
      <c r="H8" s="50">
        <f>HLOOKUP(Scoreboard[[#This Row],[  ]],'Big Board'!$F$2:$AW$49,47,FALSE)</f>
        <v>208</v>
      </c>
      <c r="I8" s="51">
        <f>HLOOKUP(Scoreboard[[#This Row],[  ]],'Big Board'!$F$2:$AW$49,48,FALSE)</f>
        <v>248</v>
      </c>
      <c r="J8" s="50">
        <f>HLOOKUP(Scoreboard[[#This Row],[  ]],'Big Board'!$F$2:$AW$48,43,FALSE)</f>
        <v>661</v>
      </c>
      <c r="K8" s="50">
        <f>HLOOKUP(Scoreboard[[#This Row],[  ]],'Big Board'!$F$2:$AW$48,44,FALSE)</f>
        <v>27</v>
      </c>
    </row>
    <row r="9" spans="4:16" x14ac:dyDescent="0.3">
      <c r="D9" s="47">
        <f t="shared" si="0"/>
        <v>7</v>
      </c>
      <c r="E9" s="47">
        <f>RANK(Scoreboard[[#This Row],[1/6]],Scoreboard[1/6],0)</f>
        <v>14</v>
      </c>
      <c r="F9" s="48" t="s">
        <v>88</v>
      </c>
      <c r="G9" s="49">
        <f>HLOOKUP(Scoreboard[[#This Row],[  ]],'Big Board'!$F$2:$AW$49,46,FALSE)</f>
        <v>179</v>
      </c>
      <c r="H9" s="50">
        <f>HLOOKUP(Scoreboard[[#This Row],[  ]],'Big Board'!$F$2:$AW$49,47,FALSE)</f>
        <v>258</v>
      </c>
      <c r="I9" s="51">
        <f>HLOOKUP(Scoreboard[[#This Row],[  ]],'Big Board'!$F$2:$AW$49,48,FALSE)</f>
        <v>196</v>
      </c>
      <c r="J9" s="50">
        <f>HLOOKUP(Scoreboard[[#This Row],[  ]],'Big Board'!$F$2:$AW$48,43,FALSE)</f>
        <v>648</v>
      </c>
      <c r="K9" s="50">
        <f>HLOOKUP(Scoreboard[[#This Row],[  ]],'Big Board'!$F$2:$AW$48,44,FALSE)</f>
        <v>28</v>
      </c>
      <c r="N9" t="s">
        <v>89</v>
      </c>
    </row>
    <row r="10" spans="4:16" x14ac:dyDescent="0.3">
      <c r="D10" s="47">
        <f t="shared" si="0"/>
        <v>8</v>
      </c>
      <c r="E10" s="47">
        <f>RANK(Scoreboard[[#This Row],[1/6]],Scoreboard[1/6],0)</f>
        <v>2</v>
      </c>
      <c r="F10" s="48" t="s">
        <v>111</v>
      </c>
      <c r="G10" s="49">
        <f>HLOOKUP(Scoreboard[[#This Row],[  ]],'Big Board'!$F$2:$AW$49,46,FALSE)</f>
        <v>194</v>
      </c>
      <c r="H10" s="50">
        <f>HLOOKUP(Scoreboard[[#This Row],[  ]],'Big Board'!$F$2:$AW$49,47,FALSE)</f>
        <v>186</v>
      </c>
      <c r="I10" s="51">
        <f>HLOOKUP(Scoreboard[[#This Row],[  ]],'Big Board'!$F$2:$AW$49,48,FALSE)</f>
        <v>262</v>
      </c>
      <c r="J10" s="50">
        <f>HLOOKUP(Scoreboard[[#This Row],[  ]],'Big Board'!$F$2:$AW$48,43,FALSE)</f>
        <v>642</v>
      </c>
      <c r="K10" s="50">
        <f>HLOOKUP(Scoreboard[[#This Row],[  ]],'Big Board'!$F$2:$AW$48,44,FALSE)</f>
        <v>27</v>
      </c>
    </row>
    <row r="11" spans="4:16" x14ac:dyDescent="0.3">
      <c r="D11" s="47">
        <f t="shared" si="0"/>
        <v>9</v>
      </c>
      <c r="E11" s="47">
        <f>RANK(Scoreboard[[#This Row],[1/6]],Scoreboard[1/6],0)</f>
        <v>17</v>
      </c>
      <c r="F11" s="48" t="s">
        <v>107</v>
      </c>
      <c r="G11" s="49">
        <f>HLOOKUP(Scoreboard[[#This Row],[  ]],'Big Board'!$F$2:$AW$49,46,FALSE)</f>
        <v>239</v>
      </c>
      <c r="H11" s="50">
        <f>HLOOKUP(Scoreboard[[#This Row],[  ]],'Big Board'!$F$2:$AW$49,47,FALSE)</f>
        <v>198</v>
      </c>
      <c r="I11" s="51">
        <f>HLOOKUP(Scoreboard[[#This Row],[  ]],'Big Board'!$F$2:$AW$49,48,FALSE)</f>
        <v>182</v>
      </c>
      <c r="J11" s="50">
        <f>HLOOKUP(Scoreboard[[#This Row],[  ]],'Big Board'!$F$2:$AW$48,43,FALSE)</f>
        <v>635</v>
      </c>
      <c r="K11" s="50">
        <f>HLOOKUP(Scoreboard[[#This Row],[  ]],'Big Board'!$F$2:$AW$48,44,FALSE)</f>
        <v>28</v>
      </c>
    </row>
    <row r="12" spans="4:16" x14ac:dyDescent="0.3">
      <c r="D12" s="47">
        <f t="shared" si="0"/>
        <v>10</v>
      </c>
      <c r="E12" s="47">
        <f>RANK(Scoreboard[[#This Row],[1/6]],Scoreboard[1/6],0)</f>
        <v>3</v>
      </c>
      <c r="F12" s="48" t="s">
        <v>112</v>
      </c>
      <c r="G12" s="49">
        <f>HLOOKUP(Scoreboard[[#This Row],[  ]],'Big Board'!$F$2:$AW$49,46,FALSE)</f>
        <v>167</v>
      </c>
      <c r="H12" s="50">
        <f>HLOOKUP(Scoreboard[[#This Row],[  ]],'Big Board'!$F$2:$AW$49,47,FALSE)</f>
        <v>186</v>
      </c>
      <c r="I12" s="51">
        <f>HLOOKUP(Scoreboard[[#This Row],[  ]],'Big Board'!$F$2:$AW$49,48,FALSE)</f>
        <v>261</v>
      </c>
      <c r="J12" s="50">
        <f>HLOOKUP(Scoreboard[[#This Row],[  ]],'Big Board'!$F$2:$AW$48,43,FALSE)</f>
        <v>630</v>
      </c>
      <c r="K12" s="50">
        <f>HLOOKUP(Scoreboard[[#This Row],[  ]],'Big Board'!$F$2:$AW$48,44,FALSE)</f>
        <v>25</v>
      </c>
    </row>
    <row r="13" spans="4:16" x14ac:dyDescent="0.3">
      <c r="D13" s="47">
        <f t="shared" si="0"/>
        <v>11</v>
      </c>
      <c r="E13" s="47">
        <f>RANK(Scoreboard[[#This Row],[1/6]],Scoreboard[1/6],0)</f>
        <v>12</v>
      </c>
      <c r="F13" s="48" t="s">
        <v>108</v>
      </c>
      <c r="G13" s="49">
        <f>HLOOKUP(Scoreboard[[#This Row],[  ]],'Big Board'!$F$2:$AW$49,46,FALSE)</f>
        <v>134</v>
      </c>
      <c r="H13" s="50">
        <f>HLOOKUP(Scoreboard[[#This Row],[  ]],'Big Board'!$F$2:$AW$49,47,FALSE)</f>
        <v>234</v>
      </c>
      <c r="I13" s="51">
        <f>HLOOKUP(Scoreboard[[#This Row],[  ]],'Big Board'!$F$2:$AW$49,48,FALSE)</f>
        <v>228</v>
      </c>
      <c r="J13" s="50">
        <f>HLOOKUP(Scoreboard[[#This Row],[  ]],'Big Board'!$F$2:$AW$48,43,FALSE)</f>
        <v>629</v>
      </c>
      <c r="K13" s="50">
        <f>HLOOKUP(Scoreboard[[#This Row],[  ]],'Big Board'!$F$2:$AW$48,44,FALSE)</f>
        <v>27</v>
      </c>
    </row>
    <row r="14" spans="4:16" x14ac:dyDescent="0.3">
      <c r="D14" s="47">
        <f t="shared" si="0"/>
        <v>12</v>
      </c>
      <c r="E14" s="47">
        <f>RANK(Scoreboard[[#This Row],[1/6]],Scoreboard[1/6],0)</f>
        <v>1</v>
      </c>
      <c r="F14" s="48" t="s">
        <v>91</v>
      </c>
      <c r="G14" s="49">
        <f>HLOOKUP(Scoreboard[[#This Row],[  ]],'Big Board'!$F$2:$AW$49,46,FALSE)</f>
        <v>64</v>
      </c>
      <c r="H14" s="50">
        <f>HLOOKUP(Scoreboard[[#This Row],[  ]],'Big Board'!$F$2:$AW$49,47,FALSE)</f>
        <v>257</v>
      </c>
      <c r="I14" s="51">
        <f>HLOOKUP(Scoreboard[[#This Row],[  ]],'Big Board'!$F$2:$AW$49,48,FALSE)</f>
        <v>297</v>
      </c>
      <c r="J14" s="50">
        <f>HLOOKUP(Scoreboard[[#This Row],[  ]],'Big Board'!$F$2:$AW$48,43,FALSE)</f>
        <v>621</v>
      </c>
      <c r="K14" s="50">
        <f>HLOOKUP(Scoreboard[[#This Row],[  ]],'Big Board'!$F$2:$AW$48,44,FALSE)</f>
        <v>25</v>
      </c>
    </row>
    <row r="15" spans="4:16" x14ac:dyDescent="0.3">
      <c r="D15" s="47">
        <f t="shared" si="0"/>
        <v>13</v>
      </c>
      <c r="E15" s="47">
        <f>RANK(Scoreboard[[#This Row],[1/6]],Scoreboard[1/6],0)</f>
        <v>6</v>
      </c>
      <c r="F15" s="48" t="s">
        <v>110</v>
      </c>
      <c r="G15" s="49">
        <f>HLOOKUP(Scoreboard[[#This Row],[  ]],'Big Board'!$F$2:$AW$49,46,FALSE)</f>
        <v>183</v>
      </c>
      <c r="H15" s="50">
        <f>HLOOKUP(Scoreboard[[#This Row],[  ]],'Big Board'!$F$2:$AW$49,47,FALSE)</f>
        <v>197</v>
      </c>
      <c r="I15" s="51">
        <f>HLOOKUP(Scoreboard[[#This Row],[  ]],'Big Board'!$F$2:$AW$49,48,FALSE)</f>
        <v>238</v>
      </c>
      <c r="J15" s="50">
        <f>HLOOKUP(Scoreboard[[#This Row],[  ]],'Big Board'!$F$2:$AW$48,43,FALSE)</f>
        <v>618</v>
      </c>
      <c r="K15" s="50">
        <f>HLOOKUP(Scoreboard[[#This Row],[  ]],'Big Board'!$F$2:$AW$48,44,FALSE)</f>
        <v>25</v>
      </c>
    </row>
    <row r="16" spans="4:16" x14ac:dyDescent="0.3">
      <c r="D16" s="47">
        <f t="shared" si="0"/>
        <v>14</v>
      </c>
      <c r="E16" s="47">
        <f>RANK(Scoreboard[[#This Row],[1/6]],Scoreboard[1/6],0)</f>
        <v>10</v>
      </c>
      <c r="F16" s="48" t="s">
        <v>92</v>
      </c>
      <c r="G16" s="49">
        <f>HLOOKUP(Scoreboard[[#This Row],[  ]],'Big Board'!$F$2:$AW$49,46,FALSE)</f>
        <v>164</v>
      </c>
      <c r="H16" s="50">
        <f>HLOOKUP(Scoreboard[[#This Row],[  ]],'Big Board'!$F$2:$AW$49,47,FALSE)</f>
        <v>196</v>
      </c>
      <c r="I16" s="51">
        <f>HLOOKUP(Scoreboard[[#This Row],[  ]],'Big Board'!$F$2:$AW$49,48,FALSE)</f>
        <v>231</v>
      </c>
      <c r="J16" s="50">
        <f>HLOOKUP(Scoreboard[[#This Row],[  ]],'Big Board'!$F$2:$AW$48,43,FALSE)</f>
        <v>616</v>
      </c>
      <c r="K16" s="50">
        <f>HLOOKUP(Scoreboard[[#This Row],[  ]],'Big Board'!$F$2:$AW$48,44,FALSE)</f>
        <v>25</v>
      </c>
    </row>
    <row r="17" spans="4:11" x14ac:dyDescent="0.3">
      <c r="D17" s="47">
        <f t="shared" si="0"/>
        <v>15</v>
      </c>
      <c r="E17" s="47">
        <f>RANK(Scoreboard[[#This Row],[1/6]],Scoreboard[1/6],0)</f>
        <v>16</v>
      </c>
      <c r="F17" s="48" t="s">
        <v>87</v>
      </c>
      <c r="G17" s="49">
        <f>HLOOKUP(Scoreboard[[#This Row],[  ]],'Big Board'!$F$2:$AW$49,46,FALSE)</f>
        <v>202</v>
      </c>
      <c r="H17" s="50">
        <f>HLOOKUP(Scoreboard[[#This Row],[  ]],'Big Board'!$F$2:$AW$49,47,FALSE)</f>
        <v>228</v>
      </c>
      <c r="I17" s="51">
        <f>HLOOKUP(Scoreboard[[#This Row],[  ]],'Big Board'!$F$2:$AW$49,48,FALSE)</f>
        <v>184</v>
      </c>
      <c r="J17" s="50">
        <f>HLOOKUP(Scoreboard[[#This Row],[  ]],'Big Board'!$F$2:$AW$48,43,FALSE)</f>
        <v>614</v>
      </c>
      <c r="K17" s="50">
        <f>HLOOKUP(Scoreboard[[#This Row],[  ]],'Big Board'!$F$2:$AW$48,44,FALSE)</f>
        <v>27</v>
      </c>
    </row>
    <row r="18" spans="4:11" x14ac:dyDescent="0.3">
      <c r="D18" s="47">
        <f t="shared" si="0"/>
        <v>16</v>
      </c>
      <c r="E18" s="47">
        <f>RANK(Scoreboard[[#This Row],[1/6]],Scoreboard[1/6],0)</f>
        <v>11</v>
      </c>
      <c r="F18" s="48" t="s">
        <v>106</v>
      </c>
      <c r="G18" s="49">
        <f>HLOOKUP(Scoreboard[[#This Row],[  ]],'Big Board'!$F$2:$AW$49,46,FALSE)</f>
        <v>71</v>
      </c>
      <c r="H18" s="50">
        <f>HLOOKUP(Scoreboard[[#This Row],[  ]],'Big Board'!$F$2:$AW$49,47,FALSE)</f>
        <v>293</v>
      </c>
      <c r="I18" s="51">
        <f>HLOOKUP(Scoreboard[[#This Row],[  ]],'Big Board'!$F$2:$AW$49,48,FALSE)</f>
        <v>230</v>
      </c>
      <c r="J18" s="50">
        <f>HLOOKUP(Scoreboard[[#This Row],[  ]],'Big Board'!$F$2:$AW$48,43,FALSE)</f>
        <v>594</v>
      </c>
      <c r="K18" s="50">
        <f>HLOOKUP(Scoreboard[[#This Row],[  ]],'Big Board'!$F$2:$AW$48,44,FALSE)</f>
        <v>28</v>
      </c>
    </row>
    <row r="19" spans="4:11" x14ac:dyDescent="0.3">
      <c r="D19" s="47">
        <f t="shared" si="0"/>
        <v>17</v>
      </c>
      <c r="E19" s="47">
        <f>RANK(Scoreboard[[#This Row],[1/6]],Scoreboard[1/6],0)</f>
        <v>15</v>
      </c>
      <c r="F19" s="48" t="s">
        <v>103</v>
      </c>
      <c r="G19" s="49">
        <f>HLOOKUP(Scoreboard[[#This Row],[  ]],'Big Board'!$F$2:$AW$49,46,FALSE)</f>
        <v>131</v>
      </c>
      <c r="H19" s="50">
        <f>HLOOKUP(Scoreboard[[#This Row],[  ]],'Big Board'!$F$2:$AW$49,47,FALSE)</f>
        <v>236</v>
      </c>
      <c r="I19" s="51">
        <f>HLOOKUP(Scoreboard[[#This Row],[  ]],'Big Board'!$F$2:$AW$49,48,FALSE)</f>
        <v>195</v>
      </c>
      <c r="J19" s="50">
        <f>HLOOKUP(Scoreboard[[#This Row],[  ]],'Big Board'!$F$2:$AW$48,43,FALSE)</f>
        <v>563</v>
      </c>
      <c r="K19" s="50">
        <f>HLOOKUP(Scoreboard[[#This Row],[  ]],'Big Board'!$F$2:$AW$48,44,FALSE)</f>
        <v>25</v>
      </c>
    </row>
    <row r="20" spans="4:11" x14ac:dyDescent="0.3">
      <c r="D20" s="47">
        <f t="shared" si="0"/>
        <v>18</v>
      </c>
      <c r="E20" s="47">
        <f>RANK(Scoreboard[[#This Row],[1/6]],Scoreboard[1/6],0)</f>
        <v>19</v>
      </c>
      <c r="F20" s="48" t="s">
        <v>117</v>
      </c>
      <c r="G20" s="49">
        <f>HLOOKUP(Scoreboard[[#This Row],[  ]],'Big Board'!$F$2:$AW$49,46,FALSE)</f>
        <v>174</v>
      </c>
      <c r="H20" s="50">
        <f>HLOOKUP(Scoreboard[[#This Row],[  ]],'Big Board'!$F$2:$AW$49,47,FALSE)</f>
        <v>161</v>
      </c>
      <c r="I20" s="51">
        <f>HLOOKUP(Scoreboard[[#This Row],[  ]],'Big Board'!$F$2:$AW$49,48,FALSE)</f>
        <v>161</v>
      </c>
      <c r="J20" s="50">
        <f>HLOOKUP(Scoreboard[[#This Row],[  ]],'Big Board'!$F$2:$AW$48,43,FALSE)</f>
        <v>537</v>
      </c>
      <c r="K20" s="50">
        <f>HLOOKUP(Scoreboard[[#This Row],[  ]],'Big Board'!$F$2:$AW$48,44,FALSE)</f>
        <v>24</v>
      </c>
    </row>
    <row r="21" spans="4:11" x14ac:dyDescent="0.3">
      <c r="D21" s="47">
        <f t="shared" si="0"/>
        <v>19</v>
      </c>
      <c r="E21" s="64">
        <f>RANK(Scoreboard[[#This Row],[1/6]],Scoreboard[1/6],0)</f>
        <v>17</v>
      </c>
      <c r="F21" s="48" t="s">
        <v>115</v>
      </c>
      <c r="G21" s="65">
        <f>HLOOKUP(Scoreboard[[#This Row],[  ]],'Big Board'!$F$2:$AW$49,46,FALSE)</f>
        <v>102</v>
      </c>
      <c r="H21" s="67">
        <f>HLOOKUP(Scoreboard[[#This Row],[  ]],'Big Board'!$F$2:$AW$49,47,FALSE)</f>
        <v>243</v>
      </c>
      <c r="I21" s="69">
        <f>HLOOKUP(Scoreboard[[#This Row],[  ]],'Big Board'!$F$2:$AW$49,48,FALSE)</f>
        <v>182</v>
      </c>
      <c r="J21" s="67">
        <f>HLOOKUP(Scoreboard[[#This Row],[  ]],'Big Board'!$F$2:$AW$48,43,FALSE)</f>
        <v>527</v>
      </c>
      <c r="K21" s="67">
        <f>HLOOKUP(Scoreboard[[#This Row],[  ]],'Big Board'!$F$2:$AW$48,44,FALSE)</f>
        <v>25</v>
      </c>
    </row>
    <row r="22" spans="4:11" x14ac:dyDescent="0.3">
      <c r="D22" s="47">
        <f t="shared" si="0"/>
        <v>20</v>
      </c>
      <c r="E22" s="47">
        <f>RANK(Scoreboard[[#This Row],[1/6]],Scoreboard[1/6],0)</f>
        <v>20</v>
      </c>
      <c r="F22" s="48" t="s">
        <v>109</v>
      </c>
      <c r="G22" s="49">
        <f>HLOOKUP(Scoreboard[[#This Row],[  ]],'Big Board'!$F$2:$AW$49,46,FALSE)</f>
        <v>199</v>
      </c>
      <c r="H22" s="50">
        <f>HLOOKUP(Scoreboard[[#This Row],[  ]],'Big Board'!$F$2:$AW$49,47,FALSE)</f>
        <v>174</v>
      </c>
      <c r="I22" s="51">
        <f>HLOOKUP(Scoreboard[[#This Row],[  ]],'Big Board'!$F$2:$AW$49,48,FALSE)</f>
        <v>138</v>
      </c>
      <c r="J22" s="50">
        <f>HLOOKUP(Scoreboard[[#This Row],[  ]],'Big Board'!$F$2:$AW$48,43,FALSE)</f>
        <v>511</v>
      </c>
      <c r="K22" s="50">
        <f>HLOOKUP(Scoreboard[[#This Row],[  ]],'Big Board'!$F$2:$AW$48,44,FALSE)</f>
        <v>23</v>
      </c>
    </row>
    <row r="23" spans="4:11" x14ac:dyDescent="0.3">
      <c r="D23" s="53">
        <f t="shared" si="0"/>
        <v>21</v>
      </c>
      <c r="E23" s="53">
        <f>RANK(Scoreboard[[#This Row],[1/6]],Scoreboard[1/6],0)</f>
        <v>22</v>
      </c>
      <c r="F23" s="52" t="s">
        <v>113</v>
      </c>
      <c r="G23" s="66">
        <f>HLOOKUP(Scoreboard[[#This Row],[  ]],'Big Board'!$F$2:$AW$49,46,FALSE)</f>
        <v>118</v>
      </c>
      <c r="H23" s="68">
        <f>HLOOKUP(Scoreboard[[#This Row],[  ]],'Big Board'!$F$2:$AW$49,47,FALSE)</f>
        <v>297</v>
      </c>
      <c r="I23" s="70">
        <f>HLOOKUP(Scoreboard[[#This Row],[  ]],'Big Board'!$F$2:$AW$49,48,FALSE)</f>
        <v>72</v>
      </c>
      <c r="J23" s="68">
        <f>HLOOKUP(Scoreboard[[#This Row],[  ]],'Big Board'!$F$2:$AW$48,43,FALSE)</f>
        <v>508</v>
      </c>
      <c r="K23" s="71">
        <f>HLOOKUP(Scoreboard[[#This Row],[  ]],'Big Board'!$F$2:$AW$48,44,FALSE)</f>
        <v>21</v>
      </c>
    </row>
    <row r="24" spans="4:11" x14ac:dyDescent="0.3">
      <c r="D24" s="53">
        <f t="shared" si="0"/>
        <v>22</v>
      </c>
      <c r="E24" s="72">
        <f>RANK(Scoreboard[[#This Row],[1/6]],Scoreboard[1/6],0)</f>
        <v>21</v>
      </c>
      <c r="F24" s="52" t="s">
        <v>116</v>
      </c>
      <c r="G24" s="73">
        <f>HLOOKUP(Scoreboard[[#This Row],[  ]],'Big Board'!$F$2:$AW$49,46,FALSE)</f>
        <v>49</v>
      </c>
      <c r="H24" s="74">
        <f>HLOOKUP(Scoreboard[[#This Row],[  ]],'Big Board'!$F$2:$AW$49,47,FALSE)</f>
        <v>218</v>
      </c>
      <c r="I24" s="75">
        <f>HLOOKUP(Scoreboard[[#This Row],[  ]],'Big Board'!$F$2:$AW$49,48,FALSE)</f>
        <v>89</v>
      </c>
      <c r="J24" s="74">
        <f>HLOOKUP(Scoreboard[[#This Row],[  ]],'Big Board'!$F$2:$AW$48,43,FALSE)</f>
        <v>384</v>
      </c>
      <c r="K24" s="76">
        <f>HLOOKUP(Scoreboard[[#This Row],[  ]],'Big Board'!$F$2:$AW$48,44,FALSE)</f>
        <v>18</v>
      </c>
    </row>
  </sheetData>
  <mergeCells count="1">
    <mergeCell ref="N3:P4"/>
  </mergeCells>
  <conditionalFormatting sqref="G3:G24">
    <cfRule type="top10" dxfId="61" priority="4" rank="1"/>
  </conditionalFormatting>
  <conditionalFormatting sqref="H3:H24">
    <cfRule type="top10" dxfId="60" priority="2" rank="1"/>
  </conditionalFormatting>
  <conditionalFormatting sqref="I3:I24">
    <cfRule type="top10" dxfId="59" priority="1" rank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A1505-D804-4CB3-9F24-A24A4B748291}">
  <dimension ref="B1:V42"/>
  <sheetViews>
    <sheetView showZeros="0" zoomScale="60" zoomScaleNormal="60" workbookViewId="0">
      <selection activeCell="E4" sqref="E4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6</v>
      </c>
      <c r="I2" s="1">
        <v>1</v>
      </c>
      <c r="J2" s="1">
        <f>(MATCH(I2,$F$2:$F$42,0))</f>
        <v>41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3</v>
      </c>
      <c r="F3" s="16">
        <v>5</v>
      </c>
      <c r="I3" s="1">
        <v>2</v>
      </c>
      <c r="J3" s="1">
        <f t="shared" ref="J3:J42" si="0">(MATCH(I3,$F$2:$F$42,0))</f>
        <v>22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4</v>
      </c>
      <c r="I4" s="1">
        <v>3</v>
      </c>
      <c r="J4" s="1">
        <f t="shared" si="0"/>
        <v>6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6</v>
      </c>
      <c r="F5" s="16">
        <v>11</v>
      </c>
      <c r="I5" s="1">
        <v>4</v>
      </c>
      <c r="J5" s="1">
        <f t="shared" si="0"/>
        <v>3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8</v>
      </c>
      <c r="F6" s="16">
        <v>13</v>
      </c>
      <c r="I6" s="1">
        <v>5</v>
      </c>
      <c r="J6" s="1">
        <f t="shared" si="0"/>
        <v>2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3</v>
      </c>
      <c r="I7" s="1">
        <v>6</v>
      </c>
      <c r="J7" s="1">
        <f t="shared" si="0"/>
        <v>1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10</v>
      </c>
      <c r="I8" s="1">
        <v>7</v>
      </c>
      <c r="J8" s="1">
        <f t="shared" si="0"/>
        <v>33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12</v>
      </c>
      <c r="I9" s="1">
        <v>8</v>
      </c>
      <c r="J9" s="1">
        <f t="shared" si="0"/>
        <v>25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41</v>
      </c>
      <c r="I10" s="1">
        <v>9</v>
      </c>
      <c r="J10" s="1">
        <f t="shared" si="0"/>
        <v>23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19</v>
      </c>
      <c r="F11" s="16">
        <v>14</v>
      </c>
      <c r="I11" s="21">
        <v>10</v>
      </c>
      <c r="J11" s="21">
        <f t="shared" si="0"/>
        <v>7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15</v>
      </c>
      <c r="I12" s="1">
        <v>11</v>
      </c>
      <c r="J12" s="1">
        <f t="shared" si="0"/>
        <v>4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22</v>
      </c>
      <c r="F13" s="16">
        <v>32</v>
      </c>
      <c r="I13" s="1">
        <v>12</v>
      </c>
      <c r="J13" s="1">
        <f t="shared" si="0"/>
        <v>8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30</v>
      </c>
      <c r="I14" s="1">
        <v>13</v>
      </c>
      <c r="J14" s="1">
        <f t="shared" si="0"/>
        <v>5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31</v>
      </c>
      <c r="I15" s="1">
        <v>14</v>
      </c>
      <c r="J15" s="1">
        <f t="shared" si="0"/>
        <v>10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29</v>
      </c>
      <c r="F16" s="16">
        <v>33</v>
      </c>
      <c r="I16" s="1">
        <v>15</v>
      </c>
      <c r="J16" s="1">
        <f t="shared" si="0"/>
        <v>11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16</v>
      </c>
      <c r="I17" s="1">
        <v>16</v>
      </c>
      <c r="J17" s="1">
        <f t="shared" si="0"/>
        <v>16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28</v>
      </c>
      <c r="I18" s="1">
        <v>17</v>
      </c>
      <c r="J18" s="1">
        <f t="shared" si="0"/>
        <v>26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27</v>
      </c>
      <c r="I19" s="1">
        <v>18</v>
      </c>
      <c r="J19" s="1">
        <f t="shared" si="0"/>
        <v>30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29</v>
      </c>
      <c r="I20" s="1">
        <v>19</v>
      </c>
      <c r="J20" s="1">
        <f t="shared" si="0"/>
        <v>24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34</v>
      </c>
      <c r="I21" s="21">
        <v>20</v>
      </c>
      <c r="J21" s="21">
        <f t="shared" si="0"/>
        <v>29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35</v>
      </c>
      <c r="I22" s="1">
        <v>21</v>
      </c>
      <c r="J22" s="1">
        <f t="shared" si="0"/>
        <v>34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2</v>
      </c>
      <c r="I23" s="1">
        <v>22</v>
      </c>
      <c r="J23" s="1">
        <f t="shared" si="0"/>
        <v>32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9</v>
      </c>
      <c r="I24" s="1">
        <v>23</v>
      </c>
      <c r="J24" s="1">
        <f t="shared" si="0"/>
        <v>35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47</v>
      </c>
      <c r="F25" s="16">
        <v>19</v>
      </c>
      <c r="I25" s="1">
        <v>24</v>
      </c>
      <c r="J25" s="1">
        <f t="shared" si="0"/>
        <v>37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49</v>
      </c>
      <c r="F26" s="16">
        <v>8</v>
      </c>
      <c r="I26" s="1">
        <v>25</v>
      </c>
      <c r="J26" s="1">
        <f t="shared" si="0"/>
        <v>38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17</v>
      </c>
      <c r="I27" s="1">
        <v>26</v>
      </c>
      <c r="J27" s="1">
        <f t="shared" si="0"/>
        <v>40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40</v>
      </c>
      <c r="I28" s="1">
        <v>27</v>
      </c>
      <c r="J28" s="1">
        <f t="shared" si="0"/>
        <v>18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38</v>
      </c>
      <c r="I29" s="1">
        <v>28</v>
      </c>
      <c r="J29" s="1">
        <f t="shared" si="0"/>
        <v>17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56</v>
      </c>
      <c r="F30" s="16">
        <v>20</v>
      </c>
      <c r="I30" s="1">
        <v>29</v>
      </c>
      <c r="J30" s="1">
        <f t="shared" si="0"/>
        <v>19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18</v>
      </c>
      <c r="I31" s="1">
        <v>30</v>
      </c>
      <c r="J31" s="1">
        <f t="shared" si="0"/>
        <v>13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39</v>
      </c>
      <c r="I32" s="21">
        <v>31</v>
      </c>
      <c r="J32" s="21">
        <f t="shared" si="0"/>
        <v>14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22</v>
      </c>
      <c r="I33" s="1">
        <v>32</v>
      </c>
      <c r="J33" s="1">
        <f t="shared" si="0"/>
        <v>12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7</v>
      </c>
      <c r="I34" s="1">
        <v>33</v>
      </c>
      <c r="J34" s="1">
        <f t="shared" si="0"/>
        <v>15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21</v>
      </c>
      <c r="I35" s="1">
        <v>34</v>
      </c>
      <c r="J35" s="1">
        <f t="shared" si="0"/>
        <v>20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67</v>
      </c>
      <c r="F36" s="16">
        <v>23</v>
      </c>
      <c r="I36" s="1">
        <v>35</v>
      </c>
      <c r="J36" s="1">
        <f t="shared" si="0"/>
        <v>21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37</v>
      </c>
      <c r="I37" s="1">
        <v>36</v>
      </c>
      <c r="J37" s="1">
        <f t="shared" si="0"/>
        <v>39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24</v>
      </c>
      <c r="I38" s="1">
        <v>37</v>
      </c>
      <c r="J38" s="1">
        <f t="shared" si="0"/>
        <v>36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25</v>
      </c>
      <c r="I39" s="1">
        <v>38</v>
      </c>
      <c r="J39" s="1">
        <f t="shared" si="0"/>
        <v>28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74</v>
      </c>
      <c r="F40" s="16">
        <v>36</v>
      </c>
      <c r="I40" s="1">
        <v>39</v>
      </c>
      <c r="J40" s="1">
        <f t="shared" si="0"/>
        <v>31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26</v>
      </c>
      <c r="I41" s="1">
        <v>40</v>
      </c>
      <c r="J41" s="1">
        <f t="shared" si="0"/>
        <v>27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1</v>
      </c>
      <c r="I42" s="21">
        <v>41</v>
      </c>
      <c r="J42" s="21">
        <f t="shared" si="0"/>
        <v>9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29" priority="2">
      <formula>MOD(ROW(),2)=0</formula>
    </cfRule>
  </conditionalFormatting>
  <conditionalFormatting sqref="F2:F42">
    <cfRule type="duplicateValues" dxfId="28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957EEC50-B7BB-4BDE-8BC9-006BA2F67603}">
      <formula1>$C$42:$D$42</formula1>
    </dataValidation>
    <dataValidation type="whole" allowBlank="1" showInputMessage="1" showErrorMessage="1" errorTitle="Not Valid Confidence" error="Enter each number between 1 and 40 (no duplicates)" sqref="F2:F42" xr:uid="{5B55BE96-37A8-45DE-B76C-FB55894B56E3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5F454B3A-CD55-4BA1-B817-D3303AC200A3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0F0A-F8F2-4EB0-A7A1-E3AD403D0C98}">
  <dimension ref="B1:V42"/>
  <sheetViews>
    <sheetView showZeros="0" zoomScale="60" zoomScaleNormal="60" workbookViewId="0">
      <selection activeCell="E2" sqref="E2:E42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30</v>
      </c>
      <c r="I2" s="1">
        <v>1</v>
      </c>
      <c r="J2" s="1">
        <f>(MATCH(I2,$F$2:$F$42,0))</f>
        <v>37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25</v>
      </c>
      <c r="I3" s="1">
        <v>2</v>
      </c>
      <c r="J3" s="1">
        <f t="shared" ref="J3:J42" si="0">(MATCH(I3,$F$2:$F$42,0))</f>
        <v>3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4</v>
      </c>
      <c r="F4" s="16">
        <v>2</v>
      </c>
      <c r="I4" s="1">
        <v>3</v>
      </c>
      <c r="J4" s="1">
        <f t="shared" si="0"/>
        <v>8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17</v>
      </c>
      <c r="I5" s="1">
        <v>4</v>
      </c>
      <c r="J5" s="1">
        <f t="shared" si="0"/>
        <v>23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18</v>
      </c>
      <c r="I6" s="1">
        <v>5</v>
      </c>
      <c r="J6" s="1">
        <f t="shared" si="0"/>
        <v>7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22</v>
      </c>
      <c r="I7" s="1">
        <v>6</v>
      </c>
      <c r="J7" s="1">
        <f t="shared" si="0"/>
        <v>27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5</v>
      </c>
      <c r="I8" s="1">
        <v>7</v>
      </c>
      <c r="J8" s="1">
        <f t="shared" si="0"/>
        <v>41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3</v>
      </c>
      <c r="I9" s="1">
        <v>8</v>
      </c>
      <c r="J9" s="1">
        <f t="shared" si="0"/>
        <v>22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38</v>
      </c>
      <c r="I10" s="1">
        <v>9</v>
      </c>
      <c r="J10" s="1">
        <f t="shared" si="0"/>
        <v>11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40</v>
      </c>
      <c r="I11" s="21">
        <v>10</v>
      </c>
      <c r="J11" s="21">
        <f t="shared" si="0"/>
        <v>34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9</v>
      </c>
      <c r="I12" s="1">
        <v>11</v>
      </c>
      <c r="J12" s="1">
        <f t="shared" si="0"/>
        <v>20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14</v>
      </c>
      <c r="I13" s="1">
        <v>12</v>
      </c>
      <c r="J13" s="1">
        <f t="shared" si="0"/>
        <v>18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26</v>
      </c>
      <c r="I14" s="1">
        <v>13</v>
      </c>
      <c r="J14" s="1">
        <f t="shared" si="0"/>
        <v>24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31</v>
      </c>
      <c r="I15" s="1">
        <v>14</v>
      </c>
      <c r="J15" s="1">
        <f t="shared" si="0"/>
        <v>12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16</v>
      </c>
      <c r="I16" s="1">
        <v>15</v>
      </c>
      <c r="J16" s="1">
        <f t="shared" si="0"/>
        <v>28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34</v>
      </c>
      <c r="I17" s="1">
        <v>16</v>
      </c>
      <c r="J17" s="1">
        <f t="shared" si="0"/>
        <v>15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35</v>
      </c>
      <c r="I18" s="1">
        <v>17</v>
      </c>
      <c r="J18" s="1">
        <f t="shared" si="0"/>
        <v>4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12</v>
      </c>
      <c r="I19" s="1">
        <v>18</v>
      </c>
      <c r="J19" s="1">
        <f t="shared" si="0"/>
        <v>5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28</v>
      </c>
      <c r="I20" s="1">
        <v>19</v>
      </c>
      <c r="J20" s="1">
        <f t="shared" si="0"/>
        <v>25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11</v>
      </c>
      <c r="I21" s="21">
        <v>20</v>
      </c>
      <c r="J21" s="21">
        <f t="shared" si="0"/>
        <v>29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37</v>
      </c>
      <c r="I22" s="1">
        <v>21</v>
      </c>
      <c r="J22" s="1">
        <f t="shared" si="0"/>
        <v>39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8</v>
      </c>
      <c r="I23" s="1">
        <v>22</v>
      </c>
      <c r="J23" s="1">
        <f t="shared" si="0"/>
        <v>6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4</v>
      </c>
      <c r="I24" s="1">
        <v>23</v>
      </c>
      <c r="J24" s="1">
        <f t="shared" si="0"/>
        <v>30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13</v>
      </c>
      <c r="I25" s="1">
        <v>24</v>
      </c>
      <c r="J25" s="1">
        <f t="shared" si="0"/>
        <v>32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19</v>
      </c>
      <c r="I26" s="1">
        <v>25</v>
      </c>
      <c r="J26" s="1">
        <f t="shared" si="0"/>
        <v>2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39</v>
      </c>
      <c r="I27" s="1">
        <v>26</v>
      </c>
      <c r="J27" s="1">
        <f t="shared" si="0"/>
        <v>13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53</v>
      </c>
      <c r="F28" s="16">
        <v>6</v>
      </c>
      <c r="I28" s="1">
        <v>27</v>
      </c>
      <c r="J28" s="1">
        <f t="shared" si="0"/>
        <v>35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15</v>
      </c>
      <c r="I29" s="1">
        <v>28</v>
      </c>
      <c r="J29" s="1">
        <f t="shared" si="0"/>
        <v>19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20</v>
      </c>
      <c r="I30" s="1">
        <v>29</v>
      </c>
      <c r="J30" s="1">
        <f t="shared" si="0"/>
        <v>38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23</v>
      </c>
      <c r="I31" s="1">
        <v>30</v>
      </c>
      <c r="J31" s="1">
        <f t="shared" si="0"/>
        <v>1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32</v>
      </c>
      <c r="I32" s="21">
        <v>31</v>
      </c>
      <c r="J32" s="21">
        <f t="shared" si="0"/>
        <v>14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24</v>
      </c>
      <c r="I33" s="1">
        <v>32</v>
      </c>
      <c r="J33" s="1">
        <f t="shared" si="0"/>
        <v>31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41</v>
      </c>
      <c r="I34" s="1">
        <v>33</v>
      </c>
      <c r="J34" s="1">
        <f t="shared" si="0"/>
        <v>36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10</v>
      </c>
      <c r="I35" s="1">
        <v>34</v>
      </c>
      <c r="J35" s="1">
        <f t="shared" si="0"/>
        <v>16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27</v>
      </c>
      <c r="I36" s="1">
        <v>35</v>
      </c>
      <c r="J36" s="1">
        <f t="shared" si="0"/>
        <v>17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33</v>
      </c>
      <c r="I37" s="1">
        <v>36</v>
      </c>
      <c r="J37" s="1">
        <f t="shared" si="0"/>
        <v>40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1</v>
      </c>
      <c r="I38" s="1">
        <v>37</v>
      </c>
      <c r="J38" s="1">
        <f t="shared" si="0"/>
        <v>21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29</v>
      </c>
      <c r="I39" s="1">
        <v>38</v>
      </c>
      <c r="J39" s="1">
        <f t="shared" si="0"/>
        <v>9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21</v>
      </c>
      <c r="I40" s="1">
        <v>39</v>
      </c>
      <c r="J40" s="1">
        <f t="shared" si="0"/>
        <v>26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36</v>
      </c>
      <c r="I41" s="1">
        <v>40</v>
      </c>
      <c r="J41" s="1">
        <f t="shared" si="0"/>
        <v>10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41</v>
      </c>
      <c r="F42" s="18">
        <v>7</v>
      </c>
      <c r="I42" s="21">
        <v>41</v>
      </c>
      <c r="J42" s="21">
        <f t="shared" si="0"/>
        <v>33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27" priority="2">
      <formula>MOD(ROW(),2)=0</formula>
    </cfRule>
  </conditionalFormatting>
  <conditionalFormatting sqref="F2:F42">
    <cfRule type="duplicateValues" dxfId="26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4FDB6A0A-7CC6-4848-B777-B70D6AE8547C}">
      <formula1>$C2:$D2</formula1>
    </dataValidation>
    <dataValidation type="whole" allowBlank="1" showInputMessage="1" showErrorMessage="1" errorTitle="Not Valid Confidence" error="Enter each number between 1 and 40 (no duplicates)" sqref="F2:F42" xr:uid="{D28388AD-9D7C-4682-B635-F351F5080E31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1C8A7425-5215-4E22-A724-8B11AE313316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721B-2B9B-4042-99B7-CBBE3652444D}">
  <dimension ref="B1:V42"/>
  <sheetViews>
    <sheetView showZeros="0" zoomScale="60" zoomScaleNormal="60" workbookViewId="0">
      <selection activeCell="F35" sqref="F35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28</v>
      </c>
      <c r="I2" s="1">
        <v>1</v>
      </c>
      <c r="J2" s="1">
        <f>(MATCH(I2,$F$2:$F$42,0))</f>
        <v>3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26</v>
      </c>
      <c r="I3" s="1">
        <v>2</v>
      </c>
      <c r="J3" s="1">
        <f t="shared" ref="J3:J42" si="0">(MATCH(I3,$F$2:$F$42,0))</f>
        <v>17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1</v>
      </c>
      <c r="I4" s="1">
        <v>3</v>
      </c>
      <c r="J4" s="1">
        <f t="shared" si="0"/>
        <v>27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6</v>
      </c>
      <c r="F5" s="16">
        <v>10</v>
      </c>
      <c r="I5" s="1">
        <v>4</v>
      </c>
      <c r="J5" s="1">
        <f t="shared" si="0"/>
        <v>28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8</v>
      </c>
      <c r="F6" s="16">
        <v>19</v>
      </c>
      <c r="I6" s="1">
        <v>5</v>
      </c>
      <c r="J6" s="1">
        <f t="shared" si="0"/>
        <v>20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11</v>
      </c>
      <c r="F7" s="16">
        <v>20</v>
      </c>
      <c r="I7" s="1">
        <v>6</v>
      </c>
      <c r="J7" s="1">
        <f t="shared" si="0"/>
        <v>29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18</v>
      </c>
      <c r="I8" s="1">
        <v>7</v>
      </c>
      <c r="J8" s="1">
        <f t="shared" si="0"/>
        <v>31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22</v>
      </c>
      <c r="I9" s="1">
        <v>8</v>
      </c>
      <c r="J9" s="1">
        <f t="shared" si="0"/>
        <v>16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14</v>
      </c>
      <c r="I10" s="1">
        <v>9</v>
      </c>
      <c r="J10" s="1">
        <f t="shared" si="0"/>
        <v>24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39</v>
      </c>
      <c r="I11" s="21">
        <v>10</v>
      </c>
      <c r="J11" s="21">
        <f t="shared" si="0"/>
        <v>4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17</v>
      </c>
      <c r="I12" s="1">
        <v>11</v>
      </c>
      <c r="J12" s="1">
        <f t="shared" si="0"/>
        <v>23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12</v>
      </c>
      <c r="I13" s="1">
        <v>12</v>
      </c>
      <c r="J13" s="1">
        <f t="shared" si="0"/>
        <v>12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38</v>
      </c>
      <c r="I14" s="1">
        <v>13</v>
      </c>
      <c r="J14" s="1">
        <f t="shared" si="0"/>
        <v>36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27</v>
      </c>
      <c r="I15" s="1">
        <v>14</v>
      </c>
      <c r="J15" s="1">
        <f t="shared" si="0"/>
        <v>9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15</v>
      </c>
      <c r="I16" s="1">
        <v>15</v>
      </c>
      <c r="J16" s="1">
        <f t="shared" si="0"/>
        <v>15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30</v>
      </c>
      <c r="F17" s="16">
        <v>8</v>
      </c>
      <c r="I17" s="1">
        <v>16</v>
      </c>
      <c r="J17" s="1">
        <f t="shared" si="0"/>
        <v>34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2</v>
      </c>
      <c r="I18" s="1">
        <v>17</v>
      </c>
      <c r="J18" s="1">
        <f t="shared" si="0"/>
        <v>11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25</v>
      </c>
      <c r="I19" s="1">
        <v>18</v>
      </c>
      <c r="J19" s="1">
        <f t="shared" si="0"/>
        <v>7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34</v>
      </c>
      <c r="I20" s="1">
        <v>19</v>
      </c>
      <c r="J20" s="1">
        <f t="shared" si="0"/>
        <v>5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39</v>
      </c>
      <c r="F21" s="16">
        <v>5</v>
      </c>
      <c r="I21" s="21">
        <v>20</v>
      </c>
      <c r="J21" s="21">
        <f t="shared" si="0"/>
        <v>6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41</v>
      </c>
      <c r="I22" s="1">
        <v>21</v>
      </c>
      <c r="J22" s="1">
        <f t="shared" si="0"/>
        <v>37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23</v>
      </c>
      <c r="I23" s="1">
        <v>22</v>
      </c>
      <c r="J23" s="1">
        <f t="shared" si="0"/>
        <v>8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11</v>
      </c>
      <c r="I24" s="1">
        <v>23</v>
      </c>
      <c r="J24" s="1">
        <f t="shared" si="0"/>
        <v>22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9</v>
      </c>
      <c r="I25" s="1">
        <v>24</v>
      </c>
      <c r="J25" s="1">
        <f t="shared" si="0"/>
        <v>32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33</v>
      </c>
      <c r="I26" s="1">
        <v>25</v>
      </c>
      <c r="J26" s="1">
        <f t="shared" si="0"/>
        <v>18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37</v>
      </c>
      <c r="I27" s="1">
        <v>26</v>
      </c>
      <c r="J27" s="1">
        <f t="shared" si="0"/>
        <v>2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53</v>
      </c>
      <c r="F28" s="16">
        <v>3</v>
      </c>
      <c r="I28" s="1">
        <v>27</v>
      </c>
      <c r="J28" s="1">
        <f t="shared" si="0"/>
        <v>14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4</v>
      </c>
      <c r="I29" s="1">
        <v>28</v>
      </c>
      <c r="J29" s="1">
        <f t="shared" si="0"/>
        <v>1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56</v>
      </c>
      <c r="F30" s="16">
        <v>6</v>
      </c>
      <c r="I30" s="1">
        <v>29</v>
      </c>
      <c r="J30" s="1">
        <f t="shared" si="0"/>
        <v>33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30</v>
      </c>
      <c r="I31" s="1">
        <v>30</v>
      </c>
      <c r="J31" s="1">
        <f t="shared" si="0"/>
        <v>30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59</v>
      </c>
      <c r="F32" s="16">
        <v>7</v>
      </c>
      <c r="I32" s="21">
        <v>31</v>
      </c>
      <c r="J32" s="21">
        <f t="shared" si="0"/>
        <v>35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24</v>
      </c>
      <c r="I33" s="1">
        <v>32</v>
      </c>
      <c r="J33" s="1">
        <f t="shared" si="0"/>
        <v>39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29</v>
      </c>
      <c r="I34" s="1">
        <v>33</v>
      </c>
      <c r="J34" s="1">
        <f t="shared" si="0"/>
        <v>25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16</v>
      </c>
      <c r="I35" s="1">
        <v>34</v>
      </c>
      <c r="J35" s="1">
        <f t="shared" si="0"/>
        <v>19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31</v>
      </c>
      <c r="I36" s="1">
        <v>35</v>
      </c>
      <c r="J36" s="1">
        <f t="shared" si="0"/>
        <v>38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13</v>
      </c>
      <c r="I37" s="1">
        <v>36</v>
      </c>
      <c r="J37" s="1">
        <f t="shared" si="0"/>
        <v>40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21</v>
      </c>
      <c r="I38" s="1">
        <v>37</v>
      </c>
      <c r="J38" s="1">
        <f t="shared" si="0"/>
        <v>26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35</v>
      </c>
      <c r="I39" s="1">
        <v>38</v>
      </c>
      <c r="J39" s="1">
        <f t="shared" si="0"/>
        <v>13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32</v>
      </c>
      <c r="I40" s="1">
        <v>39</v>
      </c>
      <c r="J40" s="1">
        <f t="shared" si="0"/>
        <v>10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36</v>
      </c>
      <c r="I41" s="1">
        <v>40</v>
      </c>
      <c r="J41" s="1">
        <f t="shared" si="0"/>
        <v>41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40</v>
      </c>
      <c r="I42" s="21">
        <v>41</v>
      </c>
      <c r="J42" s="21">
        <f t="shared" si="0"/>
        <v>21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25" priority="2">
      <formula>MOD(ROW(),2)=0</formula>
    </cfRule>
  </conditionalFormatting>
  <conditionalFormatting sqref="F2:F42">
    <cfRule type="duplicateValues" dxfId="24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7F6E4888-E428-4643-9EBB-71E07226148D}">
      <formula1>$C$42:$D$42</formula1>
    </dataValidation>
    <dataValidation type="whole" allowBlank="1" showInputMessage="1" showErrorMessage="1" errorTitle="Not Valid Confidence" error="Enter each number between 1 and 40 (no duplicates)" sqref="F2:F42" xr:uid="{D9A262F4-1DA0-4EC3-B6CB-F405C022CA1A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D65872D0-B9EE-468C-BC02-0FB9D6D4E942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87F8-F5C0-43BB-8CC6-8D9E49618031}">
  <dimension ref="B1:V42"/>
  <sheetViews>
    <sheetView showZeros="0" zoomScale="60" zoomScaleNormal="60" workbookViewId="0">
      <selection activeCell="F7" sqref="F7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6</v>
      </c>
      <c r="I2" s="1">
        <v>1</v>
      </c>
      <c r="J2" s="1">
        <f>(MATCH(I2,$F$2:$F$42,0))</f>
        <v>41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11</v>
      </c>
      <c r="I3" s="1">
        <v>2</v>
      </c>
      <c r="J3" s="1">
        <f t="shared" ref="J3:J42" si="0">(MATCH(I3,$F$2:$F$42,0))</f>
        <v>3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4</v>
      </c>
      <c r="F4" s="16">
        <v>2</v>
      </c>
      <c r="I4" s="1">
        <v>3</v>
      </c>
      <c r="J4" s="1">
        <f t="shared" si="0"/>
        <v>5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13</v>
      </c>
      <c r="I5" s="1">
        <v>4</v>
      </c>
      <c r="J5" s="1">
        <f t="shared" si="0"/>
        <v>7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8</v>
      </c>
      <c r="F6" s="16">
        <v>3</v>
      </c>
      <c r="I6" s="1">
        <v>5</v>
      </c>
      <c r="J6" s="1">
        <f t="shared" si="0"/>
        <v>11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12</v>
      </c>
      <c r="I7" s="1">
        <v>6</v>
      </c>
      <c r="J7" s="1">
        <f t="shared" si="0"/>
        <v>1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4</v>
      </c>
      <c r="I8" s="1">
        <v>7</v>
      </c>
      <c r="J8" s="1">
        <f t="shared" si="0"/>
        <v>8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7</v>
      </c>
      <c r="I9" s="1">
        <v>8</v>
      </c>
      <c r="J9" s="1">
        <f t="shared" si="0"/>
        <v>12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10</v>
      </c>
      <c r="I10" s="1">
        <v>9</v>
      </c>
      <c r="J10" s="1">
        <f t="shared" si="0"/>
        <v>10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9</v>
      </c>
      <c r="I11" s="21">
        <v>10</v>
      </c>
      <c r="J11" s="21">
        <f t="shared" si="0"/>
        <v>9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5</v>
      </c>
      <c r="I12" s="1">
        <v>11</v>
      </c>
      <c r="J12" s="1">
        <f t="shared" si="0"/>
        <v>2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8</v>
      </c>
      <c r="I13" s="1">
        <v>12</v>
      </c>
      <c r="J13" s="1">
        <f t="shared" si="0"/>
        <v>6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14</v>
      </c>
      <c r="I14" s="1">
        <v>13</v>
      </c>
      <c r="J14" s="1">
        <f t="shared" si="0"/>
        <v>4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19</v>
      </c>
      <c r="I15" s="1">
        <v>14</v>
      </c>
      <c r="J15" s="1">
        <f t="shared" si="0"/>
        <v>13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33</v>
      </c>
      <c r="I16" s="1">
        <v>15</v>
      </c>
      <c r="J16" s="1">
        <f t="shared" si="0"/>
        <v>22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34</v>
      </c>
      <c r="I17" s="1">
        <v>16</v>
      </c>
      <c r="J17" s="1">
        <f t="shared" si="0"/>
        <v>25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18</v>
      </c>
      <c r="I18" s="1">
        <v>17</v>
      </c>
      <c r="J18" s="1">
        <f t="shared" si="0"/>
        <v>23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20</v>
      </c>
      <c r="I19" s="1">
        <v>18</v>
      </c>
      <c r="J19" s="1">
        <f t="shared" si="0"/>
        <v>17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31</v>
      </c>
      <c r="I20" s="1">
        <v>19</v>
      </c>
      <c r="J20" s="1">
        <f t="shared" si="0"/>
        <v>14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37</v>
      </c>
      <c r="I21" s="21">
        <v>20</v>
      </c>
      <c r="J21" s="21">
        <f t="shared" si="0"/>
        <v>18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38</v>
      </c>
      <c r="I22" s="1">
        <v>21</v>
      </c>
      <c r="J22" s="1">
        <f t="shared" si="0"/>
        <v>24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15</v>
      </c>
      <c r="I23" s="1">
        <v>22</v>
      </c>
      <c r="J23" s="1">
        <f t="shared" si="0"/>
        <v>28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17</v>
      </c>
      <c r="I24" s="1">
        <v>23</v>
      </c>
      <c r="J24" s="1">
        <f t="shared" si="0"/>
        <v>27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21</v>
      </c>
      <c r="I25" s="1">
        <v>24</v>
      </c>
      <c r="J25" s="1">
        <f t="shared" si="0"/>
        <v>39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16</v>
      </c>
      <c r="I26" s="1">
        <v>25</v>
      </c>
      <c r="J26" s="1">
        <f t="shared" si="0"/>
        <v>37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35</v>
      </c>
      <c r="I27" s="1">
        <v>26</v>
      </c>
      <c r="J27" s="1">
        <f t="shared" si="0"/>
        <v>40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53</v>
      </c>
      <c r="F28" s="16">
        <v>23</v>
      </c>
      <c r="I28" s="1">
        <v>27</v>
      </c>
      <c r="J28" s="1">
        <f t="shared" si="0"/>
        <v>38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22</v>
      </c>
      <c r="I29" s="1">
        <v>28</v>
      </c>
      <c r="J29" s="1">
        <f t="shared" si="0"/>
        <v>36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32</v>
      </c>
      <c r="I30" s="1">
        <v>29</v>
      </c>
      <c r="J30" s="1">
        <f t="shared" si="0"/>
        <v>34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30</v>
      </c>
      <c r="I31" s="1">
        <v>30</v>
      </c>
      <c r="J31" s="1">
        <f t="shared" si="0"/>
        <v>30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39</v>
      </c>
      <c r="I32" s="21">
        <v>31</v>
      </c>
      <c r="J32" s="21">
        <f t="shared" si="0"/>
        <v>19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41</v>
      </c>
      <c r="I33" s="1">
        <v>32</v>
      </c>
      <c r="J33" s="1">
        <f t="shared" si="0"/>
        <v>29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40</v>
      </c>
      <c r="I34" s="1">
        <v>33</v>
      </c>
      <c r="J34" s="1">
        <f t="shared" si="0"/>
        <v>15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29</v>
      </c>
      <c r="I35" s="1">
        <v>34</v>
      </c>
      <c r="J35" s="1">
        <f t="shared" si="0"/>
        <v>16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36</v>
      </c>
      <c r="I36" s="1">
        <v>35</v>
      </c>
      <c r="J36" s="1">
        <f t="shared" si="0"/>
        <v>26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28</v>
      </c>
      <c r="I37" s="1">
        <v>36</v>
      </c>
      <c r="J37" s="1">
        <f t="shared" si="0"/>
        <v>35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25</v>
      </c>
      <c r="I38" s="1">
        <v>37</v>
      </c>
      <c r="J38" s="1">
        <f t="shared" si="0"/>
        <v>20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73</v>
      </c>
      <c r="F39" s="16">
        <v>27</v>
      </c>
      <c r="I39" s="1">
        <v>38</v>
      </c>
      <c r="J39" s="1">
        <f t="shared" si="0"/>
        <v>21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74</v>
      </c>
      <c r="F40" s="16">
        <v>24</v>
      </c>
      <c r="I40" s="1">
        <v>39</v>
      </c>
      <c r="J40" s="1">
        <f t="shared" si="0"/>
        <v>31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26</v>
      </c>
      <c r="I41" s="1">
        <v>40</v>
      </c>
      <c r="J41" s="1">
        <f t="shared" si="0"/>
        <v>33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42</v>
      </c>
      <c r="F42" s="18">
        <v>1</v>
      </c>
      <c r="I42" s="21">
        <v>41</v>
      </c>
      <c r="J42" s="21">
        <f t="shared" si="0"/>
        <v>32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23" priority="2">
      <formula>MOD(ROW(),2)=0</formula>
    </cfRule>
  </conditionalFormatting>
  <conditionalFormatting sqref="F2:F42">
    <cfRule type="duplicateValues" dxfId="22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98E18B43-1FD2-4221-A9E1-B47D0BF03070}">
      <formula1>$C2:$D2</formula1>
    </dataValidation>
    <dataValidation type="whole" allowBlank="1" showInputMessage="1" showErrorMessage="1" errorTitle="Not Valid Confidence" error="Enter each number between 1 and 40 (no duplicates)" sqref="F2:F42" xr:uid="{83C39DB8-A947-4EF4-B090-D4D798018281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C2D7C9EC-FB75-4CD9-B260-7D9D618E70C3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B20E-56B1-4CE2-9B40-A7E03E739286}">
  <dimension ref="B1:V42"/>
  <sheetViews>
    <sheetView showZeros="0" zoomScale="60" zoomScaleNormal="60" workbookViewId="0">
      <selection activeCell="F12" sqref="F12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26</v>
      </c>
      <c r="I2" s="1">
        <v>1</v>
      </c>
      <c r="J2" s="1">
        <f>(MATCH(I2,$F$2:$F$42,0))</f>
        <v>27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35</v>
      </c>
      <c r="I3" s="1">
        <v>2</v>
      </c>
      <c r="J3" s="1">
        <f t="shared" ref="J3:J42" si="0">(MATCH(I3,$F$2:$F$42,0))</f>
        <v>18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15</v>
      </c>
      <c r="I4" s="1">
        <v>3</v>
      </c>
      <c r="J4" s="1">
        <f t="shared" si="0"/>
        <v>29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33</v>
      </c>
      <c r="I5" s="1">
        <v>4</v>
      </c>
      <c r="J5" s="1">
        <f t="shared" si="0"/>
        <v>23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27</v>
      </c>
      <c r="I6" s="1">
        <v>5</v>
      </c>
      <c r="J6" s="1">
        <f t="shared" si="0"/>
        <v>22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29</v>
      </c>
      <c r="I7" s="1">
        <v>6</v>
      </c>
      <c r="J7" s="1">
        <f t="shared" si="0"/>
        <v>17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22</v>
      </c>
      <c r="I8" s="1">
        <v>7</v>
      </c>
      <c r="J8" s="1">
        <f t="shared" si="0"/>
        <v>14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28</v>
      </c>
      <c r="I9" s="1">
        <v>8</v>
      </c>
      <c r="J9" s="1">
        <f t="shared" si="0"/>
        <v>24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40</v>
      </c>
      <c r="I10" s="1">
        <v>9</v>
      </c>
      <c r="J10" s="1">
        <f t="shared" si="0"/>
        <v>34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39</v>
      </c>
      <c r="I11" s="21">
        <v>10</v>
      </c>
      <c r="J11" s="21">
        <f t="shared" si="0"/>
        <v>39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17</v>
      </c>
      <c r="I12" s="1">
        <v>11</v>
      </c>
      <c r="J12" s="1">
        <f t="shared" si="0"/>
        <v>37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25</v>
      </c>
      <c r="I13" s="1">
        <v>12</v>
      </c>
      <c r="J13" s="1">
        <f t="shared" si="0"/>
        <v>28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36</v>
      </c>
      <c r="I14" s="1">
        <v>13</v>
      </c>
      <c r="J14" s="1">
        <f t="shared" si="0"/>
        <v>35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7</v>
      </c>
      <c r="I15" s="1">
        <v>14</v>
      </c>
      <c r="J15" s="1">
        <f t="shared" si="0"/>
        <v>15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29</v>
      </c>
      <c r="F16" s="16">
        <v>14</v>
      </c>
      <c r="I16" s="1">
        <v>15</v>
      </c>
      <c r="J16" s="1">
        <f t="shared" si="0"/>
        <v>3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32</v>
      </c>
      <c r="I17" s="1">
        <v>16</v>
      </c>
      <c r="J17" s="1">
        <f t="shared" si="0"/>
        <v>41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6</v>
      </c>
      <c r="I18" s="1">
        <v>17</v>
      </c>
      <c r="J18" s="1">
        <f t="shared" si="0"/>
        <v>11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2</v>
      </c>
      <c r="I19" s="1">
        <v>18</v>
      </c>
      <c r="J19" s="1">
        <f t="shared" si="0"/>
        <v>30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31</v>
      </c>
      <c r="I20" s="1">
        <v>19</v>
      </c>
      <c r="J20" s="1">
        <f t="shared" si="0"/>
        <v>25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21</v>
      </c>
      <c r="I21" s="21">
        <v>20</v>
      </c>
      <c r="J21" s="21">
        <f t="shared" si="0"/>
        <v>38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41</v>
      </c>
      <c r="I22" s="1">
        <v>21</v>
      </c>
      <c r="J22" s="1">
        <f t="shared" si="0"/>
        <v>20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5</v>
      </c>
      <c r="I23" s="1">
        <v>22</v>
      </c>
      <c r="J23" s="1">
        <f t="shared" si="0"/>
        <v>7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4</v>
      </c>
      <c r="I24" s="1">
        <v>23</v>
      </c>
      <c r="J24" s="1">
        <f t="shared" si="0"/>
        <v>36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8</v>
      </c>
      <c r="I25" s="1">
        <v>24</v>
      </c>
      <c r="J25" s="1">
        <f t="shared" si="0"/>
        <v>31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19</v>
      </c>
      <c r="I26" s="1">
        <v>25</v>
      </c>
      <c r="J26" s="1">
        <f t="shared" si="0"/>
        <v>12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37</v>
      </c>
      <c r="I27" s="1">
        <v>26</v>
      </c>
      <c r="J27" s="1">
        <f t="shared" si="0"/>
        <v>1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1</v>
      </c>
      <c r="I28" s="1">
        <v>27</v>
      </c>
      <c r="J28" s="1">
        <f t="shared" si="0"/>
        <v>5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12</v>
      </c>
      <c r="I29" s="1">
        <v>28</v>
      </c>
      <c r="J29" s="1">
        <f t="shared" si="0"/>
        <v>8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56</v>
      </c>
      <c r="F30" s="16">
        <v>3</v>
      </c>
      <c r="I30" s="1">
        <v>29</v>
      </c>
      <c r="J30" s="1">
        <f t="shared" si="0"/>
        <v>6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18</v>
      </c>
      <c r="I31" s="1">
        <v>30</v>
      </c>
      <c r="J31" s="1">
        <f t="shared" si="0"/>
        <v>32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24</v>
      </c>
      <c r="I32" s="21">
        <v>31</v>
      </c>
      <c r="J32" s="21">
        <f t="shared" si="0"/>
        <v>19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30</v>
      </c>
      <c r="I33" s="1">
        <v>32</v>
      </c>
      <c r="J33" s="1">
        <f t="shared" si="0"/>
        <v>16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34</v>
      </c>
      <c r="I34" s="1">
        <v>33</v>
      </c>
      <c r="J34" s="1">
        <f t="shared" si="0"/>
        <v>4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9</v>
      </c>
      <c r="I35" s="1">
        <v>34</v>
      </c>
      <c r="J35" s="1">
        <f t="shared" si="0"/>
        <v>33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13</v>
      </c>
      <c r="I36" s="1">
        <v>35</v>
      </c>
      <c r="J36" s="1">
        <f t="shared" si="0"/>
        <v>2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23</v>
      </c>
      <c r="I37" s="1">
        <v>36</v>
      </c>
      <c r="J37" s="1">
        <f t="shared" si="0"/>
        <v>13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11</v>
      </c>
      <c r="I38" s="1">
        <v>37</v>
      </c>
      <c r="J38" s="1">
        <f t="shared" si="0"/>
        <v>26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20</v>
      </c>
      <c r="I39" s="1">
        <v>38</v>
      </c>
      <c r="J39" s="1">
        <f t="shared" si="0"/>
        <v>40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10</v>
      </c>
      <c r="I40" s="1">
        <v>39</v>
      </c>
      <c r="J40" s="1">
        <f t="shared" si="0"/>
        <v>10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38</v>
      </c>
      <c r="I41" s="1">
        <v>40</v>
      </c>
      <c r="J41" s="1">
        <f t="shared" si="0"/>
        <v>9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16</v>
      </c>
      <c r="I42" s="21">
        <v>41</v>
      </c>
      <c r="J42" s="21">
        <f t="shared" si="0"/>
        <v>21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21" priority="2">
      <formula>MOD(ROW(),2)=0</formula>
    </cfRule>
  </conditionalFormatting>
  <conditionalFormatting sqref="F2:F42">
    <cfRule type="duplicateValues" dxfId="20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90067595-2260-4E31-8BDA-EA1506578D28}">
      <formula1>$C$42:$D$42</formula1>
    </dataValidation>
    <dataValidation type="whole" allowBlank="1" showInputMessage="1" showErrorMessage="1" errorTitle="Not Valid Confidence" error="Enter each number between 1 and 40 (no duplicates)" sqref="F2:F42" xr:uid="{FBD40E86-DCD6-4F56-8E3D-DB591E1BE77A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4E66E05C-5FE7-493B-909E-8A32EEDFB038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3AE0C-74AD-43C9-82A5-F08126E71DF7}">
  <dimension ref="B1:V42"/>
  <sheetViews>
    <sheetView showZeros="0" zoomScale="60" zoomScaleNormal="60" workbookViewId="0">
      <selection activeCell="E2" sqref="E2:E42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1</v>
      </c>
      <c r="F2" s="16">
        <v>10</v>
      </c>
      <c r="I2" s="1">
        <v>1</v>
      </c>
      <c r="J2" s="1">
        <f>(MATCH(I2,$F$2:$F$42,0))</f>
        <v>29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25</v>
      </c>
      <c r="I3" s="1">
        <v>2</v>
      </c>
      <c r="J3" s="1">
        <f t="shared" ref="J3:J42" si="0">(MATCH(I3,$F$2:$F$42,0))</f>
        <v>3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2</v>
      </c>
      <c r="I4" s="1">
        <v>3</v>
      </c>
      <c r="J4" s="1">
        <f t="shared" si="0"/>
        <v>18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6</v>
      </c>
      <c r="F5" s="16">
        <v>12</v>
      </c>
      <c r="I5" s="1">
        <v>4</v>
      </c>
      <c r="J5" s="1">
        <f t="shared" si="0"/>
        <v>15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6</v>
      </c>
      <c r="I6" s="1">
        <v>5</v>
      </c>
      <c r="J6" s="1">
        <f t="shared" si="0"/>
        <v>8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30</v>
      </c>
      <c r="I7" s="1">
        <v>6</v>
      </c>
      <c r="J7" s="1">
        <f t="shared" si="0"/>
        <v>5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20</v>
      </c>
      <c r="I8" s="1">
        <v>7</v>
      </c>
      <c r="J8" s="1">
        <f t="shared" si="0"/>
        <v>37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5</v>
      </c>
      <c r="I9" s="1">
        <v>8</v>
      </c>
      <c r="J9" s="1">
        <f t="shared" si="0"/>
        <v>12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41</v>
      </c>
      <c r="I10" s="1">
        <v>9</v>
      </c>
      <c r="J10" s="1">
        <f t="shared" si="0"/>
        <v>36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37</v>
      </c>
      <c r="I11" s="21">
        <v>10</v>
      </c>
      <c r="J11" s="21">
        <f t="shared" si="0"/>
        <v>1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13</v>
      </c>
      <c r="I12" s="1">
        <v>11</v>
      </c>
      <c r="J12" s="1">
        <f t="shared" si="0"/>
        <v>23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8</v>
      </c>
      <c r="I13" s="1">
        <v>12</v>
      </c>
      <c r="J13" s="1">
        <f t="shared" si="0"/>
        <v>4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36</v>
      </c>
      <c r="I14" s="1">
        <v>13</v>
      </c>
      <c r="J14" s="1">
        <f t="shared" si="0"/>
        <v>11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22</v>
      </c>
      <c r="I15" s="1">
        <v>14</v>
      </c>
      <c r="J15" s="1">
        <f t="shared" si="0"/>
        <v>22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4</v>
      </c>
      <c r="I16" s="1">
        <v>15</v>
      </c>
      <c r="J16" s="1">
        <f t="shared" si="0"/>
        <v>28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17</v>
      </c>
      <c r="I17" s="1">
        <v>16</v>
      </c>
      <c r="J17" s="1">
        <f t="shared" si="0"/>
        <v>24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24</v>
      </c>
      <c r="I18" s="1">
        <v>17</v>
      </c>
      <c r="J18" s="1">
        <f t="shared" si="0"/>
        <v>16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3</v>
      </c>
      <c r="I19" s="1">
        <v>18</v>
      </c>
      <c r="J19" s="1">
        <f t="shared" si="0"/>
        <v>27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21</v>
      </c>
      <c r="I20" s="1">
        <v>19</v>
      </c>
      <c r="J20" s="1">
        <f t="shared" si="0"/>
        <v>20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39</v>
      </c>
      <c r="F21" s="16">
        <v>19</v>
      </c>
      <c r="I21" s="21">
        <v>20</v>
      </c>
      <c r="J21" s="21">
        <f t="shared" si="0"/>
        <v>7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40</v>
      </c>
      <c r="I22" s="1">
        <v>21</v>
      </c>
      <c r="J22" s="1">
        <f t="shared" si="0"/>
        <v>19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14</v>
      </c>
      <c r="I23" s="1">
        <v>22</v>
      </c>
      <c r="J23" s="1">
        <f t="shared" si="0"/>
        <v>14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11</v>
      </c>
      <c r="I24" s="1">
        <v>23</v>
      </c>
      <c r="J24" s="1">
        <f t="shared" si="0"/>
        <v>34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47</v>
      </c>
      <c r="F25" s="16">
        <v>16</v>
      </c>
      <c r="I25" s="1">
        <v>24</v>
      </c>
      <c r="J25" s="1">
        <f t="shared" si="0"/>
        <v>17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26</v>
      </c>
      <c r="I26" s="1">
        <v>25</v>
      </c>
      <c r="J26" s="1">
        <f t="shared" si="0"/>
        <v>2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39</v>
      </c>
      <c r="I27" s="1">
        <v>26</v>
      </c>
      <c r="J27" s="1">
        <f t="shared" si="0"/>
        <v>25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53</v>
      </c>
      <c r="F28" s="16">
        <v>18</v>
      </c>
      <c r="I28" s="1">
        <v>27</v>
      </c>
      <c r="J28" s="1">
        <f t="shared" si="0"/>
        <v>33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15</v>
      </c>
      <c r="I29" s="1">
        <v>28</v>
      </c>
      <c r="J29" s="1">
        <f t="shared" si="0"/>
        <v>32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1</v>
      </c>
      <c r="I30" s="1">
        <v>29</v>
      </c>
      <c r="J30" s="1">
        <f t="shared" si="0"/>
        <v>30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29</v>
      </c>
      <c r="I31" s="1">
        <v>30</v>
      </c>
      <c r="J31" s="1">
        <f t="shared" si="0"/>
        <v>6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38</v>
      </c>
      <c r="I32" s="21">
        <v>31</v>
      </c>
      <c r="J32" s="21">
        <f t="shared" si="0"/>
        <v>38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28</v>
      </c>
      <c r="I33" s="1">
        <v>32</v>
      </c>
      <c r="J33" s="1">
        <f t="shared" si="0"/>
        <v>35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27</v>
      </c>
      <c r="I34" s="1">
        <v>33</v>
      </c>
      <c r="J34" s="1">
        <f t="shared" si="0"/>
        <v>41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23</v>
      </c>
      <c r="I35" s="1">
        <v>34</v>
      </c>
      <c r="J35" s="1">
        <f t="shared" si="0"/>
        <v>39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32</v>
      </c>
      <c r="I36" s="1">
        <v>35</v>
      </c>
      <c r="J36" s="1">
        <f t="shared" si="0"/>
        <v>40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68</v>
      </c>
      <c r="F37" s="16">
        <v>9</v>
      </c>
      <c r="I37" s="1">
        <v>36</v>
      </c>
      <c r="J37" s="1">
        <f t="shared" si="0"/>
        <v>13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7</v>
      </c>
      <c r="I38" s="1">
        <v>37</v>
      </c>
      <c r="J38" s="1">
        <f t="shared" si="0"/>
        <v>10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31</v>
      </c>
      <c r="I39" s="1">
        <v>38</v>
      </c>
      <c r="J39" s="1">
        <f t="shared" si="0"/>
        <v>31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34</v>
      </c>
      <c r="I40" s="1">
        <v>39</v>
      </c>
      <c r="J40" s="1">
        <f t="shared" si="0"/>
        <v>26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35</v>
      </c>
      <c r="I41" s="1">
        <v>40</v>
      </c>
      <c r="J41" s="1">
        <f t="shared" si="0"/>
        <v>21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41</v>
      </c>
      <c r="F42" s="18">
        <v>33</v>
      </c>
      <c r="I42" s="21">
        <v>41</v>
      </c>
      <c r="J42" s="21">
        <f t="shared" si="0"/>
        <v>9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19" priority="2">
      <formula>MOD(ROW(),2)=0</formula>
    </cfRule>
  </conditionalFormatting>
  <conditionalFormatting sqref="F2:F42">
    <cfRule type="duplicateValues" dxfId="18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14372F9F-E265-47AB-A026-9A7A9C93E572}">
      <formula1>$C2:$D2</formula1>
    </dataValidation>
    <dataValidation type="whole" allowBlank="1" showInputMessage="1" showErrorMessage="1" errorTitle="Not Valid Confidence" error="Enter each number between 1 and 40 (no duplicates)" sqref="F2:F42" xr:uid="{3DAC0A8C-A95F-40DA-A50C-6107CC7BF87D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025997CA-2F93-478F-869C-79D2681ADADF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9B7C3-E613-4E42-9FDD-105B4ADC9911}">
  <dimension ref="B1:V42"/>
  <sheetViews>
    <sheetView showZeros="0" zoomScale="60" zoomScaleNormal="60" workbookViewId="0">
      <selection activeCell="E2" sqref="E2:E42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1</v>
      </c>
      <c r="I2" s="1">
        <v>1</v>
      </c>
      <c r="J2" s="1">
        <f>(MATCH(I2,$F$2:$F$42,0))</f>
        <v>1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3</v>
      </c>
      <c r="F3" s="16">
        <v>4</v>
      </c>
      <c r="I3" s="1">
        <v>2</v>
      </c>
      <c r="J3" s="1">
        <f t="shared" ref="J3:J42" si="0">(MATCH(I3,$F$2:$F$42,0))</f>
        <v>14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4</v>
      </c>
      <c r="F4" s="16">
        <v>7</v>
      </c>
      <c r="I4" s="1">
        <v>3</v>
      </c>
      <c r="J4" s="1">
        <f t="shared" si="0"/>
        <v>27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10</v>
      </c>
      <c r="I5" s="1">
        <v>4</v>
      </c>
      <c r="J5" s="1">
        <f t="shared" si="0"/>
        <v>2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13</v>
      </c>
      <c r="I6" s="1">
        <v>5</v>
      </c>
      <c r="J6" s="1">
        <f t="shared" si="0"/>
        <v>15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16</v>
      </c>
      <c r="I7" s="1">
        <v>6</v>
      </c>
      <c r="J7" s="1">
        <f t="shared" si="0"/>
        <v>28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19</v>
      </c>
      <c r="I8" s="1">
        <v>7</v>
      </c>
      <c r="J8" s="1">
        <f t="shared" si="0"/>
        <v>3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22</v>
      </c>
      <c r="I9" s="1">
        <v>8</v>
      </c>
      <c r="J9" s="1">
        <f t="shared" si="0"/>
        <v>16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41</v>
      </c>
      <c r="I10" s="1">
        <v>9</v>
      </c>
      <c r="J10" s="1">
        <f t="shared" si="0"/>
        <v>30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40</v>
      </c>
      <c r="I11" s="21">
        <v>10</v>
      </c>
      <c r="J11" s="21">
        <f t="shared" si="0"/>
        <v>4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25</v>
      </c>
      <c r="I12" s="1">
        <v>11</v>
      </c>
      <c r="J12" s="1">
        <f t="shared" si="0"/>
        <v>17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22</v>
      </c>
      <c r="F13" s="16">
        <v>28</v>
      </c>
      <c r="I13" s="1">
        <v>12</v>
      </c>
      <c r="J13" s="1">
        <f t="shared" si="0"/>
        <v>31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31</v>
      </c>
      <c r="I14" s="1">
        <v>13</v>
      </c>
      <c r="J14" s="1">
        <f t="shared" si="0"/>
        <v>5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27</v>
      </c>
      <c r="F15" s="16">
        <v>2</v>
      </c>
      <c r="I15" s="1">
        <v>14</v>
      </c>
      <c r="J15" s="1">
        <f t="shared" si="0"/>
        <v>18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5</v>
      </c>
      <c r="I16" s="1">
        <v>15</v>
      </c>
      <c r="J16" s="1">
        <f t="shared" si="0"/>
        <v>33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30</v>
      </c>
      <c r="F17" s="16">
        <v>8</v>
      </c>
      <c r="I17" s="1">
        <v>16</v>
      </c>
      <c r="J17" s="1">
        <f t="shared" si="0"/>
        <v>6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32</v>
      </c>
      <c r="F18" s="16">
        <v>11</v>
      </c>
      <c r="I18" s="1">
        <v>17</v>
      </c>
      <c r="J18" s="1">
        <f t="shared" si="0"/>
        <v>19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14</v>
      </c>
      <c r="I19" s="1">
        <v>18</v>
      </c>
      <c r="J19" s="1">
        <f t="shared" si="0"/>
        <v>34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17</v>
      </c>
      <c r="I20" s="1">
        <v>19</v>
      </c>
      <c r="J20" s="1">
        <f t="shared" si="0"/>
        <v>7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35</v>
      </c>
      <c r="I21" s="21">
        <v>20</v>
      </c>
      <c r="J21" s="21">
        <f t="shared" si="0"/>
        <v>41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39</v>
      </c>
      <c r="I22" s="1">
        <v>21</v>
      </c>
      <c r="J22" s="1">
        <f t="shared" si="0"/>
        <v>36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23</v>
      </c>
      <c r="I23" s="1">
        <v>22</v>
      </c>
      <c r="J23" s="1">
        <f t="shared" si="0"/>
        <v>8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26</v>
      </c>
      <c r="I24" s="1">
        <v>23</v>
      </c>
      <c r="J24" s="1">
        <f t="shared" si="0"/>
        <v>22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47</v>
      </c>
      <c r="F25" s="16">
        <v>29</v>
      </c>
      <c r="I25" s="1">
        <v>24</v>
      </c>
      <c r="J25" s="1">
        <f t="shared" si="0"/>
        <v>37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49</v>
      </c>
      <c r="F26" s="16">
        <v>32</v>
      </c>
      <c r="I26" s="1">
        <v>25</v>
      </c>
      <c r="J26" s="1">
        <f t="shared" si="0"/>
        <v>11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51</v>
      </c>
      <c r="F27" s="17">
        <v>34</v>
      </c>
      <c r="I27" s="1">
        <v>26</v>
      </c>
      <c r="J27" s="1">
        <f t="shared" si="0"/>
        <v>23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3</v>
      </c>
      <c r="I28" s="1">
        <v>27</v>
      </c>
      <c r="J28" s="1">
        <f t="shared" si="0"/>
        <v>38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6</v>
      </c>
      <c r="I29" s="1">
        <v>28</v>
      </c>
      <c r="J29" s="1">
        <f t="shared" si="0"/>
        <v>12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38</v>
      </c>
      <c r="I30" s="1">
        <v>29</v>
      </c>
      <c r="J30" s="1">
        <f t="shared" si="0"/>
        <v>24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9</v>
      </c>
      <c r="I31" s="1">
        <v>30</v>
      </c>
      <c r="J31" s="1">
        <f t="shared" si="0"/>
        <v>39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12</v>
      </c>
      <c r="I32" s="21">
        <v>31</v>
      </c>
      <c r="J32" s="21">
        <f t="shared" si="0"/>
        <v>13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37</v>
      </c>
      <c r="I33" s="1">
        <v>32</v>
      </c>
      <c r="J33" s="1">
        <f t="shared" si="0"/>
        <v>25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15</v>
      </c>
      <c r="I34" s="1">
        <v>33</v>
      </c>
      <c r="J34" s="1">
        <f t="shared" si="0"/>
        <v>40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18</v>
      </c>
      <c r="I35" s="1">
        <v>34</v>
      </c>
      <c r="J35" s="1">
        <f t="shared" si="0"/>
        <v>26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67</v>
      </c>
      <c r="F36" s="16">
        <v>36</v>
      </c>
      <c r="I36" s="1">
        <v>35</v>
      </c>
      <c r="J36" s="1">
        <f t="shared" si="0"/>
        <v>20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21</v>
      </c>
      <c r="I37" s="1">
        <v>36</v>
      </c>
      <c r="J37" s="1">
        <f t="shared" si="0"/>
        <v>35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24</v>
      </c>
      <c r="I38" s="1">
        <v>37</v>
      </c>
      <c r="J38" s="1">
        <f t="shared" si="0"/>
        <v>32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73</v>
      </c>
      <c r="F39" s="16">
        <v>27</v>
      </c>
      <c r="I39" s="1">
        <v>38</v>
      </c>
      <c r="J39" s="1">
        <f t="shared" si="0"/>
        <v>29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30</v>
      </c>
      <c r="I40" s="1">
        <v>39</v>
      </c>
      <c r="J40" s="1">
        <f t="shared" si="0"/>
        <v>21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33</v>
      </c>
      <c r="I41" s="1">
        <v>40</v>
      </c>
      <c r="J41" s="1">
        <f t="shared" si="0"/>
        <v>10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42</v>
      </c>
      <c r="F42" s="18">
        <v>20</v>
      </c>
      <c r="I42" s="21">
        <v>41</v>
      </c>
      <c r="J42" s="21">
        <f t="shared" si="0"/>
        <v>9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17" priority="2">
      <formula>MOD(ROW(),2)=0</formula>
    </cfRule>
  </conditionalFormatting>
  <conditionalFormatting sqref="F2:F42">
    <cfRule type="duplicateValues" dxfId="16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69900720-25FE-4DD7-A6E3-7D69805102D9}">
      <formula1>$C$42:$D$42</formula1>
    </dataValidation>
    <dataValidation type="whole" allowBlank="1" showInputMessage="1" showErrorMessage="1" errorTitle="Not Valid Confidence" error="Enter each number between 1 and 40 (no duplicates)" sqref="F2:F42" xr:uid="{60CA9F36-8D80-4089-9B0E-4115FD67551E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5FA3F1B8-C263-4702-A683-49584C3C182E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6BD0-AC9D-4642-9F91-1AEA15E4370F}">
  <dimension ref="B1:V42"/>
  <sheetViews>
    <sheetView showZeros="0" topLeftCell="A6" zoomScale="60" zoomScaleNormal="60" workbookViewId="0">
      <selection activeCell="E2" sqref="E2:E42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21</v>
      </c>
      <c r="I2" s="1">
        <v>1</v>
      </c>
      <c r="J2" s="1">
        <f>(MATCH(I2,$F$2:$F$42,0))</f>
        <v>18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36</v>
      </c>
      <c r="I3" s="1">
        <v>2</v>
      </c>
      <c r="J3" s="1">
        <f t="shared" ref="J3:J42" si="0">(MATCH(I3,$F$2:$F$42,0))</f>
        <v>23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10</v>
      </c>
      <c r="I4" s="1">
        <v>3</v>
      </c>
      <c r="J4" s="1">
        <f t="shared" si="0"/>
        <v>11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17</v>
      </c>
      <c r="I5" s="1">
        <v>4</v>
      </c>
      <c r="J5" s="1">
        <f t="shared" si="0"/>
        <v>22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19</v>
      </c>
      <c r="I6" s="1">
        <v>5</v>
      </c>
      <c r="J6" s="1">
        <f t="shared" si="0"/>
        <v>8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14</v>
      </c>
      <c r="I7" s="1">
        <v>6</v>
      </c>
      <c r="J7" s="1">
        <f t="shared" si="0"/>
        <v>37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13</v>
      </c>
      <c r="I8" s="1">
        <v>7</v>
      </c>
      <c r="J8" s="1">
        <f t="shared" si="0"/>
        <v>41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5</v>
      </c>
      <c r="I9" s="1">
        <v>8</v>
      </c>
      <c r="J9" s="1">
        <f t="shared" si="0"/>
        <v>29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40</v>
      </c>
      <c r="I10" s="1">
        <v>9</v>
      </c>
      <c r="J10" s="1">
        <f t="shared" si="0"/>
        <v>17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41</v>
      </c>
      <c r="I11" s="21">
        <v>10</v>
      </c>
      <c r="J11" s="21">
        <f t="shared" si="0"/>
        <v>3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3</v>
      </c>
      <c r="I12" s="1">
        <v>11</v>
      </c>
      <c r="J12" s="1">
        <f t="shared" si="0"/>
        <v>15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30</v>
      </c>
      <c r="I13" s="1">
        <v>12</v>
      </c>
      <c r="J13" s="1">
        <f t="shared" si="0"/>
        <v>27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38</v>
      </c>
      <c r="I14" s="1">
        <v>13</v>
      </c>
      <c r="J14" s="1">
        <f t="shared" si="0"/>
        <v>7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22</v>
      </c>
      <c r="I15" s="1">
        <v>14</v>
      </c>
      <c r="J15" s="1">
        <f t="shared" si="0"/>
        <v>6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11</v>
      </c>
      <c r="I16" s="1">
        <v>15</v>
      </c>
      <c r="J16" s="1">
        <f t="shared" si="0"/>
        <v>24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16</v>
      </c>
      <c r="I17" s="1">
        <v>16</v>
      </c>
      <c r="J17" s="1">
        <f t="shared" si="0"/>
        <v>16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9</v>
      </c>
      <c r="I18" s="1">
        <v>17</v>
      </c>
      <c r="J18" s="1">
        <f t="shared" si="0"/>
        <v>4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1</v>
      </c>
      <c r="I19" s="1">
        <v>18</v>
      </c>
      <c r="J19" s="1">
        <f t="shared" si="0"/>
        <v>20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23</v>
      </c>
      <c r="I20" s="1">
        <v>19</v>
      </c>
      <c r="J20" s="1">
        <f t="shared" si="0"/>
        <v>5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18</v>
      </c>
      <c r="I21" s="21">
        <v>20</v>
      </c>
      <c r="J21" s="21">
        <f t="shared" si="0"/>
        <v>34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35</v>
      </c>
      <c r="I22" s="1">
        <v>21</v>
      </c>
      <c r="J22" s="1">
        <f t="shared" si="0"/>
        <v>1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4</v>
      </c>
      <c r="I23" s="1">
        <v>22</v>
      </c>
      <c r="J23" s="1">
        <f t="shared" si="0"/>
        <v>14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2</v>
      </c>
      <c r="I24" s="1">
        <v>23</v>
      </c>
      <c r="J24" s="1">
        <f t="shared" si="0"/>
        <v>19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15</v>
      </c>
      <c r="I25" s="1">
        <v>24</v>
      </c>
      <c r="J25" s="1">
        <f t="shared" si="0"/>
        <v>25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24</v>
      </c>
      <c r="I26" s="1">
        <v>25</v>
      </c>
      <c r="J26" s="1">
        <f t="shared" si="0"/>
        <v>35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39</v>
      </c>
      <c r="I27" s="1">
        <v>26</v>
      </c>
      <c r="J27" s="1">
        <f t="shared" si="0"/>
        <v>28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12</v>
      </c>
      <c r="I28" s="1">
        <v>27</v>
      </c>
      <c r="J28" s="1">
        <f t="shared" si="0"/>
        <v>33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26</v>
      </c>
      <c r="I29" s="1">
        <v>28</v>
      </c>
      <c r="J29" s="1">
        <f t="shared" si="0"/>
        <v>36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8</v>
      </c>
      <c r="I30" s="1">
        <v>29</v>
      </c>
      <c r="J30" s="1">
        <f t="shared" si="0"/>
        <v>39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34</v>
      </c>
      <c r="I31" s="1">
        <v>30</v>
      </c>
      <c r="J31" s="1">
        <f t="shared" si="0"/>
        <v>12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31</v>
      </c>
      <c r="I32" s="21">
        <v>31</v>
      </c>
      <c r="J32" s="21">
        <f t="shared" si="0"/>
        <v>31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33</v>
      </c>
      <c r="I33" s="1">
        <v>32</v>
      </c>
      <c r="J33" s="1">
        <f t="shared" si="0"/>
        <v>38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27</v>
      </c>
      <c r="I34" s="1">
        <v>33</v>
      </c>
      <c r="J34" s="1">
        <f t="shared" si="0"/>
        <v>32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20</v>
      </c>
      <c r="I35" s="1">
        <v>34</v>
      </c>
      <c r="J35" s="1">
        <f t="shared" si="0"/>
        <v>30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25</v>
      </c>
      <c r="I36" s="1">
        <v>35</v>
      </c>
      <c r="J36" s="1">
        <f t="shared" si="0"/>
        <v>21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28</v>
      </c>
      <c r="I37" s="1">
        <v>36</v>
      </c>
      <c r="J37" s="1">
        <f t="shared" si="0"/>
        <v>2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6</v>
      </c>
      <c r="I38" s="1">
        <v>37</v>
      </c>
      <c r="J38" s="1">
        <f t="shared" si="0"/>
        <v>40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32</v>
      </c>
      <c r="I39" s="1">
        <v>38</v>
      </c>
      <c r="J39" s="1">
        <f t="shared" si="0"/>
        <v>13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29</v>
      </c>
      <c r="I40" s="1">
        <v>39</v>
      </c>
      <c r="J40" s="1">
        <f t="shared" si="0"/>
        <v>26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37</v>
      </c>
      <c r="I41" s="1">
        <v>40</v>
      </c>
      <c r="J41" s="1">
        <f t="shared" si="0"/>
        <v>9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43</v>
      </c>
      <c r="F42" s="18">
        <v>7</v>
      </c>
      <c r="I42" s="21">
        <v>41</v>
      </c>
      <c r="J42" s="21">
        <f t="shared" si="0"/>
        <v>10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15" priority="2">
      <formula>MOD(ROW(),2)=0</formula>
    </cfRule>
  </conditionalFormatting>
  <conditionalFormatting sqref="F2:F42">
    <cfRule type="duplicateValues" dxfId="14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8EA40CCC-8425-43CB-9D2E-47373248782F}">
      <formula1>$C2:$D2</formula1>
    </dataValidation>
    <dataValidation type="whole" allowBlank="1" showInputMessage="1" showErrorMessage="1" errorTitle="Not Valid Confidence" error="Enter each number between 1 and 40 (no duplicates)" sqref="F2:F42" xr:uid="{3C6F276B-E032-43BB-B62F-BA606B4B7BE0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D87FE8D2-6CB3-49AB-9DF9-122BDEF1F74A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C5B4-FF44-447E-A37D-EE42CF320488}">
  <dimension ref="B1:V42"/>
  <sheetViews>
    <sheetView showZeros="0" zoomScale="60" zoomScaleNormal="60" workbookViewId="0">
      <selection activeCell="G38" sqref="G38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31</v>
      </c>
      <c r="I2" s="1">
        <v>1</v>
      </c>
      <c r="J2" s="1">
        <f>(MATCH(I2,$F$2:$F$42,0))</f>
        <v>3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32</v>
      </c>
      <c r="I3" s="1">
        <v>2</v>
      </c>
      <c r="J3" s="1">
        <f t="shared" ref="J3:J42" si="0">(MATCH(I3,$F$2:$F$42,0))</f>
        <v>22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1</v>
      </c>
      <c r="I4" s="1">
        <v>3</v>
      </c>
      <c r="J4" s="1">
        <f t="shared" si="0"/>
        <v>25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22</v>
      </c>
      <c r="I5" s="1">
        <v>4</v>
      </c>
      <c r="J5" s="1">
        <f t="shared" si="0"/>
        <v>41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23</v>
      </c>
      <c r="I6" s="1">
        <v>5</v>
      </c>
      <c r="J6" s="1">
        <f t="shared" si="0"/>
        <v>7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11</v>
      </c>
      <c r="F7" s="16">
        <v>12</v>
      </c>
      <c r="I7" s="1">
        <v>6</v>
      </c>
      <c r="J7" s="1">
        <f t="shared" si="0"/>
        <v>20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5</v>
      </c>
      <c r="I8" s="1">
        <v>7</v>
      </c>
      <c r="J8" s="1">
        <f t="shared" si="0"/>
        <v>18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13</v>
      </c>
      <c r="I9" s="1">
        <v>8</v>
      </c>
      <c r="J9" s="1">
        <f t="shared" si="0"/>
        <v>37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41</v>
      </c>
      <c r="I10" s="1">
        <v>9</v>
      </c>
      <c r="J10" s="1">
        <f t="shared" si="0"/>
        <v>29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39</v>
      </c>
      <c r="I11" s="21">
        <v>10</v>
      </c>
      <c r="J11" s="21">
        <f t="shared" si="0"/>
        <v>28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14</v>
      </c>
      <c r="I12" s="1">
        <v>11</v>
      </c>
      <c r="J12" s="1">
        <f t="shared" si="0"/>
        <v>23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28</v>
      </c>
      <c r="I13" s="1">
        <v>12</v>
      </c>
      <c r="J13" s="1">
        <f t="shared" si="0"/>
        <v>6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35</v>
      </c>
      <c r="I14" s="1">
        <v>13</v>
      </c>
      <c r="J14" s="1">
        <f t="shared" si="0"/>
        <v>8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24</v>
      </c>
      <c r="I15" s="1">
        <v>14</v>
      </c>
      <c r="J15" s="1">
        <f t="shared" si="0"/>
        <v>11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25</v>
      </c>
      <c r="I16" s="1">
        <v>15</v>
      </c>
      <c r="J16" s="1">
        <f t="shared" si="0"/>
        <v>27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18</v>
      </c>
      <c r="I17" s="1">
        <v>16</v>
      </c>
      <c r="J17" s="1">
        <f t="shared" si="0"/>
        <v>31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32</v>
      </c>
      <c r="F18" s="16">
        <v>19</v>
      </c>
      <c r="I18" s="1">
        <v>17</v>
      </c>
      <c r="J18" s="1">
        <f t="shared" si="0"/>
        <v>34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7</v>
      </c>
      <c r="I19" s="1">
        <v>18</v>
      </c>
      <c r="J19" s="1">
        <f t="shared" si="0"/>
        <v>16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27</v>
      </c>
      <c r="I20" s="1">
        <v>19</v>
      </c>
      <c r="J20" s="1">
        <f t="shared" si="0"/>
        <v>17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6</v>
      </c>
      <c r="I21" s="21">
        <v>20</v>
      </c>
      <c r="J21" s="21">
        <f t="shared" si="0"/>
        <v>24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36</v>
      </c>
      <c r="I22" s="1">
        <v>21</v>
      </c>
      <c r="J22" s="1">
        <f t="shared" si="0"/>
        <v>35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2</v>
      </c>
      <c r="I23" s="1">
        <v>22</v>
      </c>
      <c r="J23" s="1">
        <f t="shared" si="0"/>
        <v>4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11</v>
      </c>
      <c r="I24" s="1">
        <v>23</v>
      </c>
      <c r="J24" s="1">
        <f t="shared" si="0"/>
        <v>5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20</v>
      </c>
      <c r="I25" s="1">
        <v>24</v>
      </c>
      <c r="J25" s="1">
        <f t="shared" si="0"/>
        <v>14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3</v>
      </c>
      <c r="I26" s="1">
        <v>25</v>
      </c>
      <c r="J26" s="1">
        <f t="shared" si="0"/>
        <v>15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40</v>
      </c>
      <c r="I27" s="1">
        <v>26</v>
      </c>
      <c r="J27" s="1">
        <f t="shared" si="0"/>
        <v>39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15</v>
      </c>
      <c r="I28" s="1">
        <v>27</v>
      </c>
      <c r="J28" s="1">
        <f t="shared" si="0"/>
        <v>19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10</v>
      </c>
      <c r="I29" s="1">
        <v>28</v>
      </c>
      <c r="J29" s="1">
        <f t="shared" si="0"/>
        <v>12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9</v>
      </c>
      <c r="I30" s="1">
        <v>29</v>
      </c>
      <c r="J30" s="1">
        <f t="shared" si="0"/>
        <v>32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30</v>
      </c>
      <c r="I31" s="1">
        <v>30</v>
      </c>
      <c r="J31" s="1">
        <f t="shared" si="0"/>
        <v>30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59</v>
      </c>
      <c r="F32" s="16">
        <v>16</v>
      </c>
      <c r="I32" s="21">
        <v>31</v>
      </c>
      <c r="J32" s="21">
        <f t="shared" si="0"/>
        <v>1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29</v>
      </c>
      <c r="I33" s="1">
        <v>32</v>
      </c>
      <c r="J33" s="1">
        <f t="shared" si="0"/>
        <v>2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38</v>
      </c>
      <c r="I34" s="1">
        <v>33</v>
      </c>
      <c r="J34" s="1">
        <f t="shared" si="0"/>
        <v>38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64</v>
      </c>
      <c r="F35" s="16">
        <v>17</v>
      </c>
      <c r="I35" s="1">
        <v>34</v>
      </c>
      <c r="J35" s="1">
        <f t="shared" si="0"/>
        <v>36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21</v>
      </c>
      <c r="I36" s="1">
        <v>35</v>
      </c>
      <c r="J36" s="1">
        <f t="shared" si="0"/>
        <v>13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34</v>
      </c>
      <c r="I37" s="1">
        <v>36</v>
      </c>
      <c r="J37" s="1">
        <f t="shared" si="0"/>
        <v>21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8</v>
      </c>
      <c r="I38" s="1">
        <v>37</v>
      </c>
      <c r="J38" s="1">
        <f t="shared" si="0"/>
        <v>40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33</v>
      </c>
      <c r="I39" s="1">
        <v>38</v>
      </c>
      <c r="J39" s="1">
        <f t="shared" si="0"/>
        <v>33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26</v>
      </c>
      <c r="I40" s="1">
        <v>39</v>
      </c>
      <c r="J40" s="1">
        <f t="shared" si="0"/>
        <v>10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37</v>
      </c>
      <c r="I41" s="1">
        <v>40</v>
      </c>
      <c r="J41" s="1">
        <f t="shared" si="0"/>
        <v>26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43</v>
      </c>
      <c r="F42" s="18">
        <v>4</v>
      </c>
      <c r="I42" s="21">
        <v>41</v>
      </c>
      <c r="J42" s="21">
        <f t="shared" si="0"/>
        <v>9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13" priority="2">
      <formula>MOD(ROW(),2)=0</formula>
    </cfRule>
  </conditionalFormatting>
  <conditionalFormatting sqref="F2:F42">
    <cfRule type="duplicateValues" dxfId="12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81E499E3-113E-4AAB-A533-6F98E26A0071}">
      <formula1>$C$42:$D$42</formula1>
    </dataValidation>
    <dataValidation type="whole" allowBlank="1" showInputMessage="1" showErrorMessage="1" errorTitle="Not Valid Confidence" error="Enter each number between 1 and 40 (no duplicates)" sqref="F2:F42" xr:uid="{A8D0DB39-6663-49F4-A423-7BDCEA8C11ED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BC8F6FA4-52D2-457C-9F4E-AA7297C065B4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E5569-34EC-4D20-9D2A-CBA3D63E6839}">
  <dimension ref="B1:V42"/>
  <sheetViews>
    <sheetView showZeros="0" zoomScale="60" zoomScaleNormal="60" workbookViewId="0">
      <selection activeCell="E2" sqref="E2:E42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31</v>
      </c>
      <c r="I2" s="1">
        <v>1</v>
      </c>
      <c r="J2" s="1">
        <f>(MATCH(I2,$F$2:$F$42,0))</f>
        <v>8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29</v>
      </c>
      <c r="I3" s="1">
        <v>2</v>
      </c>
      <c r="J3" s="1">
        <f t="shared" ref="J3:J42" si="0">(MATCH(I3,$F$2:$F$42,0))</f>
        <v>16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4</v>
      </c>
      <c r="F4" s="16">
        <v>15</v>
      </c>
      <c r="I4" s="1">
        <v>3</v>
      </c>
      <c r="J4" s="1">
        <f t="shared" si="0"/>
        <v>17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7</v>
      </c>
      <c r="I5" s="1">
        <v>4</v>
      </c>
      <c r="J5" s="1">
        <f t="shared" si="0"/>
        <v>20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8</v>
      </c>
      <c r="I6" s="1">
        <v>5</v>
      </c>
      <c r="J6" s="1">
        <f t="shared" si="0"/>
        <v>29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11</v>
      </c>
      <c r="F7" s="16">
        <v>9</v>
      </c>
      <c r="I7" s="1">
        <v>6</v>
      </c>
      <c r="J7" s="1">
        <f t="shared" si="0"/>
        <v>18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14</v>
      </c>
      <c r="I8" s="1">
        <v>7</v>
      </c>
      <c r="J8" s="1">
        <f t="shared" si="0"/>
        <v>4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1</v>
      </c>
      <c r="I9" s="1">
        <v>8</v>
      </c>
      <c r="J9" s="1">
        <f t="shared" si="0"/>
        <v>5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41</v>
      </c>
      <c r="I10" s="1">
        <v>9</v>
      </c>
      <c r="J10" s="1">
        <f t="shared" si="0"/>
        <v>6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40</v>
      </c>
      <c r="I11" s="21">
        <v>10</v>
      </c>
      <c r="J11" s="21">
        <f t="shared" si="0"/>
        <v>22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23</v>
      </c>
      <c r="I12" s="1">
        <v>11</v>
      </c>
      <c r="J12" s="1">
        <f t="shared" si="0"/>
        <v>31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32</v>
      </c>
      <c r="I13" s="1">
        <v>12</v>
      </c>
      <c r="J13" s="1">
        <f t="shared" si="0"/>
        <v>37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39</v>
      </c>
      <c r="I14" s="1">
        <v>13</v>
      </c>
      <c r="J14" s="1">
        <f t="shared" si="0"/>
        <v>34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24</v>
      </c>
      <c r="I15" s="1">
        <v>14</v>
      </c>
      <c r="J15" s="1">
        <f t="shared" si="0"/>
        <v>7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19</v>
      </c>
      <c r="I16" s="1">
        <v>15</v>
      </c>
      <c r="J16" s="1">
        <f t="shared" si="0"/>
        <v>3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30</v>
      </c>
      <c r="F17" s="16">
        <v>2</v>
      </c>
      <c r="I17" s="1">
        <v>16</v>
      </c>
      <c r="J17" s="1">
        <f t="shared" si="0"/>
        <v>41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3</v>
      </c>
      <c r="I18" s="1">
        <v>17</v>
      </c>
      <c r="J18" s="1">
        <f t="shared" si="0"/>
        <v>25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6</v>
      </c>
      <c r="I19" s="1">
        <v>18</v>
      </c>
      <c r="J19" s="1">
        <f t="shared" si="0"/>
        <v>24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34</v>
      </c>
      <c r="I20" s="1">
        <v>19</v>
      </c>
      <c r="J20" s="1">
        <f t="shared" si="0"/>
        <v>15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39</v>
      </c>
      <c r="F21" s="16">
        <v>4</v>
      </c>
      <c r="I21" s="21">
        <v>20</v>
      </c>
      <c r="J21" s="21">
        <f t="shared" si="0"/>
        <v>38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27</v>
      </c>
      <c r="I22" s="1">
        <v>21</v>
      </c>
      <c r="J22" s="1">
        <f t="shared" si="0"/>
        <v>27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10</v>
      </c>
      <c r="I23" s="1">
        <v>22</v>
      </c>
      <c r="J23" s="1">
        <f t="shared" si="0"/>
        <v>23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22</v>
      </c>
      <c r="I24" s="1">
        <v>23</v>
      </c>
      <c r="J24" s="1">
        <f t="shared" si="0"/>
        <v>11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47</v>
      </c>
      <c r="F25" s="16">
        <v>18</v>
      </c>
      <c r="I25" s="1">
        <v>24</v>
      </c>
      <c r="J25" s="1">
        <f t="shared" si="0"/>
        <v>14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17</v>
      </c>
      <c r="I26" s="1">
        <v>25</v>
      </c>
      <c r="J26" s="1">
        <f t="shared" si="0"/>
        <v>39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38</v>
      </c>
      <c r="I27" s="1">
        <v>26</v>
      </c>
      <c r="J27" s="1">
        <f t="shared" si="0"/>
        <v>40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53</v>
      </c>
      <c r="F28" s="16">
        <v>21</v>
      </c>
      <c r="I28" s="1">
        <v>27</v>
      </c>
      <c r="J28" s="1">
        <f t="shared" si="0"/>
        <v>21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28</v>
      </c>
      <c r="I29" s="1">
        <v>28</v>
      </c>
      <c r="J29" s="1">
        <f t="shared" si="0"/>
        <v>28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5</v>
      </c>
      <c r="I30" s="1">
        <v>29</v>
      </c>
      <c r="J30" s="1">
        <f t="shared" si="0"/>
        <v>2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37</v>
      </c>
      <c r="I31" s="1">
        <v>30</v>
      </c>
      <c r="J31" s="1">
        <f t="shared" si="0"/>
        <v>32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11</v>
      </c>
      <c r="I32" s="21">
        <v>31</v>
      </c>
      <c r="J32" s="21">
        <f t="shared" si="0"/>
        <v>1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30</v>
      </c>
      <c r="I33" s="1">
        <v>32</v>
      </c>
      <c r="J33" s="1">
        <f t="shared" si="0"/>
        <v>12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36</v>
      </c>
      <c r="I34" s="1">
        <v>33</v>
      </c>
      <c r="J34" s="1">
        <f t="shared" si="0"/>
        <v>35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13</v>
      </c>
      <c r="I35" s="1">
        <v>34</v>
      </c>
      <c r="J35" s="1">
        <f t="shared" si="0"/>
        <v>19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33</v>
      </c>
      <c r="I36" s="1">
        <v>35</v>
      </c>
      <c r="J36" s="1">
        <f t="shared" si="0"/>
        <v>36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35</v>
      </c>
      <c r="I37" s="1">
        <v>36</v>
      </c>
      <c r="J37" s="1">
        <f t="shared" si="0"/>
        <v>33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12</v>
      </c>
      <c r="I38" s="1">
        <v>37</v>
      </c>
      <c r="J38" s="1">
        <f t="shared" si="0"/>
        <v>30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20</v>
      </c>
      <c r="I39" s="1">
        <v>38</v>
      </c>
      <c r="J39" s="1">
        <f t="shared" si="0"/>
        <v>26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25</v>
      </c>
      <c r="I40" s="1">
        <v>39</v>
      </c>
      <c r="J40" s="1">
        <f t="shared" si="0"/>
        <v>13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26</v>
      </c>
      <c r="I41" s="1">
        <v>40</v>
      </c>
      <c r="J41" s="1">
        <f t="shared" si="0"/>
        <v>10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16</v>
      </c>
      <c r="I42" s="21">
        <v>41</v>
      </c>
      <c r="J42" s="21">
        <f t="shared" si="0"/>
        <v>9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11" priority="2">
      <formula>MOD(ROW(),2)=0</formula>
    </cfRule>
  </conditionalFormatting>
  <conditionalFormatting sqref="F2:F42">
    <cfRule type="duplicateValues" dxfId="10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490FAA93-342E-46C0-AAC0-591CB96DD709}">
      <formula1>$C2:$D2</formula1>
    </dataValidation>
    <dataValidation type="whole" allowBlank="1" showInputMessage="1" showErrorMessage="1" errorTitle="Not Valid Confidence" error="Enter each number between 1 and 40 (no duplicates)" sqref="F2:F42" xr:uid="{EED7AD22-FCD3-40A5-8847-A3FC0DE800C3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47E68B95-1B5D-48D2-9E82-144CFE33918B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7C4B-F1B2-4025-BD6E-CF7A3AE37A0B}">
  <dimension ref="B1:AX49"/>
  <sheetViews>
    <sheetView showGridLines="0" showZeros="0" tabSelected="1" zoomScale="56" zoomScaleNormal="56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M14" sqref="M14:M23"/>
    </sheetView>
  </sheetViews>
  <sheetFormatPr defaultRowHeight="14.4" x14ac:dyDescent="0.3"/>
  <cols>
    <col min="1" max="1" width="0.3984375" customWidth="1"/>
    <col min="2" max="2" width="7.8984375" customWidth="1"/>
    <col min="3" max="3" width="23.8984375" customWidth="1"/>
    <col min="4" max="4" width="23.796875" customWidth="1"/>
    <col min="5" max="5" width="24.296875" customWidth="1"/>
    <col min="6" max="6" width="23.796875" style="1" customWidth="1"/>
    <col min="7" max="7" width="4" customWidth="1"/>
    <col min="8" max="8" width="23.796875" style="1" customWidth="1"/>
    <col min="9" max="9" width="4" customWidth="1"/>
    <col min="10" max="10" width="23.796875" style="1" customWidth="1"/>
    <col min="11" max="11" width="4" customWidth="1"/>
    <col min="12" max="12" width="23.796875" style="1" customWidth="1"/>
    <col min="13" max="13" width="4" customWidth="1"/>
    <col min="14" max="14" width="23.796875" style="1" customWidth="1"/>
    <col min="15" max="15" width="4" customWidth="1"/>
    <col min="16" max="16" width="23.796875" style="1" customWidth="1"/>
    <col min="17" max="17" width="4" customWidth="1"/>
    <col min="18" max="18" width="23.796875" style="1" customWidth="1"/>
    <col min="19" max="19" width="4" customWidth="1"/>
    <col min="20" max="20" width="23.796875" style="1" customWidth="1"/>
    <col min="21" max="21" width="4" customWidth="1"/>
    <col min="22" max="22" width="23.796875" style="1" customWidth="1"/>
    <col min="23" max="23" width="4" customWidth="1"/>
    <col min="24" max="24" width="23.796875" style="1" customWidth="1"/>
    <col min="25" max="25" width="4" customWidth="1"/>
    <col min="26" max="26" width="23.796875" style="1" customWidth="1"/>
    <col min="27" max="27" width="4" customWidth="1"/>
    <col min="28" max="28" width="23.796875" style="1" customWidth="1"/>
    <col min="29" max="29" width="4" customWidth="1"/>
    <col min="30" max="30" width="23.796875" style="1" customWidth="1"/>
    <col min="31" max="31" width="4" customWidth="1"/>
    <col min="32" max="32" width="23.796875" style="1" customWidth="1"/>
    <col min="33" max="33" width="4" customWidth="1"/>
    <col min="34" max="34" width="23.796875" style="1" customWidth="1"/>
    <col min="35" max="35" width="4" customWidth="1"/>
    <col min="36" max="36" width="23.796875" style="1" customWidth="1"/>
    <col min="37" max="37" width="4" customWidth="1"/>
    <col min="38" max="38" width="23.796875" style="1" customWidth="1"/>
    <col min="39" max="39" width="4" customWidth="1"/>
    <col min="40" max="40" width="23.796875" style="1" customWidth="1"/>
    <col min="41" max="41" width="4" customWidth="1"/>
    <col min="42" max="42" width="23.796875" style="1" customWidth="1"/>
    <col min="43" max="43" width="4" customWidth="1"/>
    <col min="44" max="44" width="23.796875" style="1" customWidth="1"/>
    <col min="45" max="45" width="4" customWidth="1"/>
    <col min="46" max="46" width="23.796875" style="1" customWidth="1"/>
    <col min="47" max="47" width="4" customWidth="1"/>
    <col min="48" max="48" width="23.796875" style="1" customWidth="1"/>
    <col min="49" max="49" width="4" customWidth="1"/>
  </cols>
  <sheetData>
    <row r="1" spans="2:49" ht="7.75" customHeight="1" thickBot="1" x14ac:dyDescent="0.35"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 t="s">
        <v>89</v>
      </c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</row>
    <row r="2" spans="2:49" ht="15.55" thickTop="1" thickBot="1" x14ac:dyDescent="0.35">
      <c r="B2" t="s">
        <v>89</v>
      </c>
      <c r="C2" s="97" t="s">
        <v>78</v>
      </c>
      <c r="D2" s="98"/>
      <c r="E2" s="40" t="s">
        <v>79</v>
      </c>
      <c r="F2" s="92" t="s">
        <v>90</v>
      </c>
      <c r="G2" s="93"/>
      <c r="H2" s="92" t="s">
        <v>87</v>
      </c>
      <c r="I2" s="93"/>
      <c r="J2" s="92" t="s">
        <v>91</v>
      </c>
      <c r="K2" s="93"/>
      <c r="L2" s="92" t="s">
        <v>92</v>
      </c>
      <c r="M2" s="93"/>
      <c r="N2" s="92" t="s">
        <v>88</v>
      </c>
      <c r="O2" s="93"/>
      <c r="P2" s="92" t="s">
        <v>93</v>
      </c>
      <c r="Q2" s="93"/>
      <c r="R2" s="92" t="s">
        <v>102</v>
      </c>
      <c r="S2" s="93"/>
      <c r="T2" s="92" t="s">
        <v>103</v>
      </c>
      <c r="U2" s="93"/>
      <c r="V2" s="92" t="s">
        <v>104</v>
      </c>
      <c r="W2" s="93"/>
      <c r="X2" s="92" t="s">
        <v>105</v>
      </c>
      <c r="Y2" s="93"/>
      <c r="Z2" s="92" t="s">
        <v>106</v>
      </c>
      <c r="AA2" s="93"/>
      <c r="AB2" s="92" t="s">
        <v>107</v>
      </c>
      <c r="AC2" s="93"/>
      <c r="AD2" s="92" t="s">
        <v>108</v>
      </c>
      <c r="AE2" s="93"/>
      <c r="AF2" s="92" t="s">
        <v>109</v>
      </c>
      <c r="AG2" s="93"/>
      <c r="AH2" s="92" t="s">
        <v>110</v>
      </c>
      <c r="AI2" s="93"/>
      <c r="AJ2" s="92" t="s">
        <v>111</v>
      </c>
      <c r="AK2" s="93"/>
      <c r="AL2" s="92" t="s">
        <v>112</v>
      </c>
      <c r="AM2" s="93"/>
      <c r="AN2" s="92" t="s">
        <v>113</v>
      </c>
      <c r="AO2" s="93"/>
      <c r="AP2" s="92" t="s">
        <v>114</v>
      </c>
      <c r="AQ2" s="93"/>
      <c r="AR2" s="92" t="s">
        <v>117</v>
      </c>
      <c r="AS2" s="93"/>
      <c r="AT2" s="92" t="s">
        <v>115</v>
      </c>
      <c r="AU2" s="93"/>
      <c r="AV2" s="92" t="s">
        <v>116</v>
      </c>
      <c r="AW2" s="93"/>
    </row>
    <row r="3" spans="2:49" ht="14.95" thickTop="1" x14ac:dyDescent="0.3">
      <c r="B3" s="94" t="s">
        <v>82</v>
      </c>
      <c r="C3" s="41" t="s">
        <v>0</v>
      </c>
      <c r="D3" s="43" t="s">
        <v>1</v>
      </c>
      <c r="E3" s="45" t="s">
        <v>0</v>
      </c>
      <c r="F3" s="23" t="s">
        <v>0</v>
      </c>
      <c r="G3" s="24">
        <f>IF(F3=$E3,Tyson!$F2,"-")</f>
        <v>33</v>
      </c>
      <c r="H3" s="23" t="s">
        <v>0</v>
      </c>
      <c r="I3" s="24">
        <f>IF(H3=$E3,Cody!$F2,"-")</f>
        <v>36</v>
      </c>
      <c r="J3" s="25" t="s">
        <v>1</v>
      </c>
      <c r="K3" s="24" t="str">
        <f>IF(J3=$E3,Jerry!$F2,"-")</f>
        <v>-</v>
      </c>
      <c r="L3" s="25" t="s">
        <v>0</v>
      </c>
      <c r="M3" s="24">
        <f>IF(L3=$E3,Jeremy!$F2,"-")</f>
        <v>20</v>
      </c>
      <c r="N3" s="23" t="s">
        <v>0</v>
      </c>
      <c r="O3" s="24">
        <f>IF(N3=$E3,Austin!$F2,"-")</f>
        <v>28</v>
      </c>
      <c r="P3" s="25" t="s">
        <v>0</v>
      </c>
      <c r="Q3" s="24">
        <f>IF(P3=$E3,Trevor!$F2,"-")</f>
        <v>24</v>
      </c>
      <c r="R3" s="23" t="s">
        <v>0</v>
      </c>
      <c r="S3" s="24">
        <f>IF(R3=$E3,Luebbe!$F2,"-")</f>
        <v>41</v>
      </c>
      <c r="T3" s="23" t="s">
        <v>0</v>
      </c>
      <c r="U3" s="24">
        <f>IF(T3=$E3,Freeny!$F2,"-")</f>
        <v>6</v>
      </c>
      <c r="V3" s="23" t="s">
        <v>0</v>
      </c>
      <c r="W3" s="24">
        <f>IF(V3=$E3,Alex!$F2,"-")</f>
        <v>30</v>
      </c>
      <c r="X3" s="23" t="s">
        <v>0</v>
      </c>
      <c r="Y3" s="24">
        <f>IF(X3=$E3,Cecil!$F2,"-")</f>
        <v>28</v>
      </c>
      <c r="Z3" s="23" t="s">
        <v>0</v>
      </c>
      <c r="AA3" s="24">
        <f>IF(Z3=$E3,Chad!$F2,"-")</f>
        <v>6</v>
      </c>
      <c r="AB3" s="25" t="s">
        <v>0</v>
      </c>
      <c r="AC3" s="24">
        <f>IF(AB3=$E3,Walker!$F2,"-")</f>
        <v>26</v>
      </c>
      <c r="AD3" s="23" t="s">
        <v>1</v>
      </c>
      <c r="AE3" s="24" t="str">
        <f>IF(AD3=$E3,Tom!$F2,"-")</f>
        <v>-</v>
      </c>
      <c r="AF3" s="23" t="s">
        <v>0</v>
      </c>
      <c r="AG3" s="24">
        <f>IF(AF3=$E3,Jim!$F2,"-")</f>
        <v>1</v>
      </c>
      <c r="AH3" s="25" t="s">
        <v>0</v>
      </c>
      <c r="AI3" s="24">
        <f>IF(AH3=$E3,Max!$F2,"-")</f>
        <v>21</v>
      </c>
      <c r="AJ3" s="25" t="s">
        <v>0</v>
      </c>
      <c r="AK3" s="24">
        <f>IF(AJ3=$E3,Bart!$F2,"-")</f>
        <v>31</v>
      </c>
      <c r="AL3" s="25" t="s">
        <v>0</v>
      </c>
      <c r="AM3" s="24">
        <f>IF(AL3=$E3,Bob!$F2,"-")</f>
        <v>31</v>
      </c>
      <c r="AN3" s="23" t="s">
        <v>0</v>
      </c>
      <c r="AO3" s="24">
        <f>IF(AN3=$E3,Rachel!$F2,"-")</f>
        <v>34</v>
      </c>
      <c r="AP3" s="25" t="s">
        <v>0</v>
      </c>
      <c r="AQ3" s="24">
        <f>IF(AP3=$E3,Alan!$F2,"-")</f>
        <v>25</v>
      </c>
      <c r="AR3" s="25" t="s">
        <v>0</v>
      </c>
      <c r="AS3" s="24">
        <f>IF(AR3=$E3,Matt!$F2,"-")</f>
        <v>2</v>
      </c>
      <c r="AT3" s="25" t="s">
        <v>0</v>
      </c>
      <c r="AU3" s="24">
        <f>IF(AT3=$E3,Ben!$F2,"-")</f>
        <v>30</v>
      </c>
      <c r="AV3" s="25" t="s">
        <v>0</v>
      </c>
      <c r="AW3" s="24">
        <f>IF(AV3=$E3,Isaac!$F2,"-")</f>
        <v>1</v>
      </c>
    </row>
    <row r="4" spans="2:49" x14ac:dyDescent="0.3">
      <c r="B4" s="95"/>
      <c r="C4" s="41" t="s">
        <v>2</v>
      </c>
      <c r="D4" s="43" t="s">
        <v>3</v>
      </c>
      <c r="E4" s="45" t="s">
        <v>3</v>
      </c>
      <c r="F4" s="26" t="s">
        <v>2</v>
      </c>
      <c r="G4" s="27" t="str">
        <f>IF(F4=E4,Tyson!$F3,"-")</f>
        <v>-</v>
      </c>
      <c r="H4" s="26" t="s">
        <v>2</v>
      </c>
      <c r="I4" s="27" t="str">
        <f>IF(H4=$E4,Cody!$F3,"-")</f>
        <v>-</v>
      </c>
      <c r="J4" s="28" t="s">
        <v>2</v>
      </c>
      <c r="K4" s="27" t="str">
        <f>IF(J4=$E4,Jerry!$F3,"-")</f>
        <v>-</v>
      </c>
      <c r="L4" s="28" t="s">
        <v>2</v>
      </c>
      <c r="M4" s="27" t="str">
        <f>IF(L4=$E4,Jeremy!$F3,"-")</f>
        <v>-</v>
      </c>
      <c r="N4" s="26" t="s">
        <v>2</v>
      </c>
      <c r="O4" s="27" t="str">
        <f>IF(N4=$E4,Austin!$F3,"-")</f>
        <v>-</v>
      </c>
      <c r="P4" s="28" t="s">
        <v>2</v>
      </c>
      <c r="Q4" s="27" t="str">
        <f>IF(P4=$E4,Trevor!$F3,"-")</f>
        <v>-</v>
      </c>
      <c r="R4" s="26" t="s">
        <v>2</v>
      </c>
      <c r="S4" s="27" t="str">
        <f>IF(R4=$E4,Luebbe!$F3,"-")</f>
        <v>-</v>
      </c>
      <c r="T4" s="26" t="s">
        <v>3</v>
      </c>
      <c r="U4" s="27">
        <f>IF(T4=$E4,Freeny!$F3,"-")</f>
        <v>5</v>
      </c>
      <c r="V4" s="26" t="s">
        <v>2</v>
      </c>
      <c r="W4" s="27" t="str">
        <f>IF(V4=$E4,Alex!$F3,"-")</f>
        <v>-</v>
      </c>
      <c r="X4" s="26" t="s">
        <v>2</v>
      </c>
      <c r="Y4" s="27" t="str">
        <f>IF(X4=$E4,Cecil!$F3,"-")</f>
        <v>-</v>
      </c>
      <c r="Z4" s="26" t="s">
        <v>2</v>
      </c>
      <c r="AA4" s="27" t="str">
        <f>IF(Z4=$E4,Chad!$F3,"-")</f>
        <v>-</v>
      </c>
      <c r="AB4" s="28" t="s">
        <v>2</v>
      </c>
      <c r="AC4" s="27" t="str">
        <f>IF(AB4=$E4,Walker!$F3,"-")</f>
        <v>-</v>
      </c>
      <c r="AD4" s="26" t="s">
        <v>2</v>
      </c>
      <c r="AE4" s="27" t="str">
        <f>IF(AD4=$E4,Tom!$F3,"-")</f>
        <v>-</v>
      </c>
      <c r="AF4" s="26" t="s">
        <v>3</v>
      </c>
      <c r="AG4" s="27">
        <f>IF(AF4=$E4,Jim!$F3,"-")</f>
        <v>4</v>
      </c>
      <c r="AH4" s="28" t="s">
        <v>2</v>
      </c>
      <c r="AI4" s="27" t="str">
        <f>IF(AH4=$E4,Max!$F3,"-")</f>
        <v>-</v>
      </c>
      <c r="AJ4" s="28" t="s">
        <v>2</v>
      </c>
      <c r="AK4" s="27" t="str">
        <f>IF(AJ4=$E4,Bart!$F3,"-")</f>
        <v>-</v>
      </c>
      <c r="AL4" s="28" t="s">
        <v>2</v>
      </c>
      <c r="AM4" s="27" t="str">
        <f>IF(AL4=$E4,Bob!$F3,"-")</f>
        <v>-</v>
      </c>
      <c r="AN4" s="26" t="s">
        <v>2</v>
      </c>
      <c r="AO4" s="27" t="str">
        <f>IF(AN4=$E4,Rachel!$F3,"-")</f>
        <v>-</v>
      </c>
      <c r="AP4" s="28" t="s">
        <v>2</v>
      </c>
      <c r="AQ4" s="27" t="str">
        <f>IF(AP4=$E4,Alan!$F3,"-")</f>
        <v>-</v>
      </c>
      <c r="AR4" s="28" t="s">
        <v>2</v>
      </c>
      <c r="AS4" s="27" t="str">
        <f>IF(AR4=$E4,Matt!$F3,"-")</f>
        <v>-</v>
      </c>
      <c r="AT4" s="28" t="s">
        <v>2</v>
      </c>
      <c r="AU4" s="27" t="str">
        <f>IF(AT4=$E4,Ben!$F3,"-")</f>
        <v>-</v>
      </c>
      <c r="AV4" s="28" t="s">
        <v>3</v>
      </c>
      <c r="AW4" s="27">
        <f>IF(AV4=$E4,Isaac!$F3,"-")</f>
        <v>2</v>
      </c>
    </row>
    <row r="5" spans="2:49" x14ac:dyDescent="0.3">
      <c r="B5" s="95"/>
      <c r="C5" s="41" t="s">
        <v>4</v>
      </c>
      <c r="D5" s="43" t="s">
        <v>5</v>
      </c>
      <c r="E5" s="45" t="s">
        <v>5</v>
      </c>
      <c r="F5" s="29" t="s">
        <v>5</v>
      </c>
      <c r="G5" s="30">
        <f>IF(F5=E5,Tyson!F4,"-")</f>
        <v>6</v>
      </c>
      <c r="H5" s="29" t="s">
        <v>5</v>
      </c>
      <c r="I5" s="30">
        <f>IF(H5=$E5,Cody!$F4,"-")</f>
        <v>15</v>
      </c>
      <c r="J5" s="31" t="s">
        <v>4</v>
      </c>
      <c r="K5" s="30" t="str">
        <f>IF(J5=$E5,Jerry!$F4,"-")</f>
        <v>-</v>
      </c>
      <c r="L5" s="31" t="s">
        <v>5</v>
      </c>
      <c r="M5" s="30">
        <f>IF(L5=$E5,Jeremy!$F4,"-")</f>
        <v>6</v>
      </c>
      <c r="N5" s="29" t="s">
        <v>5</v>
      </c>
      <c r="O5" s="30">
        <f>IF(N5=$E5,Austin!$F4,"-")</f>
        <v>8</v>
      </c>
      <c r="P5" s="31" t="s">
        <v>5</v>
      </c>
      <c r="Q5" s="30">
        <f>IF(P5=$E5,Trevor!$F4,"-")</f>
        <v>13</v>
      </c>
      <c r="R5" s="29" t="s">
        <v>5</v>
      </c>
      <c r="S5" s="30">
        <f>IF(R5=$E5,Luebbe!$F4,"-")</f>
        <v>10</v>
      </c>
      <c r="T5" s="29" t="s">
        <v>5</v>
      </c>
      <c r="U5" s="30">
        <f>IF(T5=$E5,Freeny!$F4,"-")</f>
        <v>4</v>
      </c>
      <c r="V5" s="29" t="s">
        <v>4</v>
      </c>
      <c r="W5" s="30" t="str">
        <f>IF(V5=$E5,Alex!$F4,"-")</f>
        <v>-</v>
      </c>
      <c r="X5" s="29" t="s">
        <v>5</v>
      </c>
      <c r="Y5" s="30">
        <f>IF(X5=$E5,Cecil!$F4,"-")</f>
        <v>1</v>
      </c>
      <c r="Z5" s="29" t="s">
        <v>4</v>
      </c>
      <c r="AA5" s="30" t="str">
        <f>IF(Z5=$E5,Chad!$F4,"-")</f>
        <v>-</v>
      </c>
      <c r="AB5" s="31" t="s">
        <v>5</v>
      </c>
      <c r="AC5" s="30">
        <f>IF(AB5=$E5,Walker!$F4,"-")</f>
        <v>15</v>
      </c>
      <c r="AD5" s="29" t="s">
        <v>5</v>
      </c>
      <c r="AE5" s="30">
        <f>IF(AD5=$E5,Tom!$F4,"-")</f>
        <v>2</v>
      </c>
      <c r="AF5" s="29" t="s">
        <v>4</v>
      </c>
      <c r="AG5" s="30" t="str">
        <f>IF(AF5=$E5,Jim!$F4,"-")</f>
        <v>-</v>
      </c>
      <c r="AH5" s="31" t="s">
        <v>5</v>
      </c>
      <c r="AI5" s="30">
        <f>IF(AH5=$E5,Max!$F4,"-")</f>
        <v>10</v>
      </c>
      <c r="AJ5" s="31" t="s">
        <v>5</v>
      </c>
      <c r="AK5" s="30">
        <f>IF(AJ5=$E5,Bart!$F4,"-")</f>
        <v>1</v>
      </c>
      <c r="AL5" s="31" t="s">
        <v>4</v>
      </c>
      <c r="AM5" s="30" t="str">
        <f>IF(AL5=$E5,Bob!$F4,"-")</f>
        <v>-</v>
      </c>
      <c r="AN5" s="29" t="s">
        <v>5</v>
      </c>
      <c r="AO5" s="30">
        <f>IF(AN5=$E5,Rachel!$F4,"-")</f>
        <v>2</v>
      </c>
      <c r="AP5" s="31" t="s">
        <v>4</v>
      </c>
      <c r="AQ5" s="30" t="str">
        <f>IF(AP5=$E5,Alan!$F4,"-")</f>
        <v>-</v>
      </c>
      <c r="AR5" s="31" t="s">
        <v>4</v>
      </c>
      <c r="AS5" s="30" t="str">
        <f>IF(AR5=$E5,Matt!$F4,"-")</f>
        <v>-</v>
      </c>
      <c r="AT5" s="31" t="s">
        <v>4</v>
      </c>
      <c r="AU5" s="30" t="str">
        <f>IF(AT5=$E5,Ben!$F4,"-")</f>
        <v>-</v>
      </c>
      <c r="AV5" s="31" t="s">
        <v>4</v>
      </c>
      <c r="AW5" s="30" t="str">
        <f>IF(AV5=$E5,Isaac!$F4,"-")</f>
        <v>-</v>
      </c>
    </row>
    <row r="6" spans="2:49" x14ac:dyDescent="0.3">
      <c r="B6" s="95"/>
      <c r="C6" s="41" t="s">
        <v>6</v>
      </c>
      <c r="D6" s="43" t="s">
        <v>7</v>
      </c>
      <c r="E6" s="45" t="s">
        <v>7</v>
      </c>
      <c r="F6" s="26" t="s">
        <v>7</v>
      </c>
      <c r="G6" s="27">
        <f>IF(F6=E6,Tyson!F5,"-")</f>
        <v>5</v>
      </c>
      <c r="H6" s="26" t="s">
        <v>6</v>
      </c>
      <c r="I6" s="27" t="str">
        <f>IF(H6=$E6,Cody!$F5,"-")</f>
        <v>-</v>
      </c>
      <c r="J6" s="28" t="s">
        <v>6</v>
      </c>
      <c r="K6" s="27" t="str">
        <f>IF(J6=$E6,Jerry!$F5,"-")</f>
        <v>-</v>
      </c>
      <c r="L6" s="28" t="s">
        <v>7</v>
      </c>
      <c r="M6" s="27">
        <f>IF(L6=$E6,Jeremy!$F5,"-")</f>
        <v>17</v>
      </c>
      <c r="N6" s="26" t="s">
        <v>7</v>
      </c>
      <c r="O6" s="27">
        <f>IF(N6=$E6,Austin!$F5,"-")</f>
        <v>17</v>
      </c>
      <c r="P6" s="28" t="s">
        <v>6</v>
      </c>
      <c r="Q6" s="27" t="str">
        <f>IF(P6=$E6,Trevor!$F5,"-")</f>
        <v>-</v>
      </c>
      <c r="R6" s="26" t="s">
        <v>7</v>
      </c>
      <c r="S6" s="27">
        <f>IF(R6=$E6,Luebbe!$F5,"-")</f>
        <v>15</v>
      </c>
      <c r="T6" s="26" t="s">
        <v>6</v>
      </c>
      <c r="U6" s="27" t="str">
        <f>IF(T6=$E6,Freeny!$F5,"-")</f>
        <v>-</v>
      </c>
      <c r="V6" s="26" t="s">
        <v>7</v>
      </c>
      <c r="W6" s="27">
        <f>IF(V6=$E6,Alex!$F5,"-")</f>
        <v>17</v>
      </c>
      <c r="X6" s="26" t="s">
        <v>6</v>
      </c>
      <c r="Y6" s="27" t="str">
        <f>IF(X6=$E6,Cecil!$F5,"-")</f>
        <v>-</v>
      </c>
      <c r="Z6" s="26" t="s">
        <v>7</v>
      </c>
      <c r="AA6" s="27">
        <f>IF(Z6=$E6,Chad!$F5,"-")</f>
        <v>13</v>
      </c>
      <c r="AB6" s="28" t="s">
        <v>7</v>
      </c>
      <c r="AC6" s="27">
        <f>IF(AB6=$E6,Walker!$F5,"-")</f>
        <v>33</v>
      </c>
      <c r="AD6" s="26" t="s">
        <v>6</v>
      </c>
      <c r="AE6" s="27" t="str">
        <f>IF(AD6=$E6,Tom!$F5,"-")</f>
        <v>-</v>
      </c>
      <c r="AF6" s="26" t="s">
        <v>7</v>
      </c>
      <c r="AG6" s="27">
        <f>IF(AF6=$E6,Jim!$F5,"-")</f>
        <v>10</v>
      </c>
      <c r="AH6" s="28" t="s">
        <v>7</v>
      </c>
      <c r="AI6" s="27">
        <f>IF(AH6=$E6,Max!$F5,"-")</f>
        <v>17</v>
      </c>
      <c r="AJ6" s="28" t="s">
        <v>7</v>
      </c>
      <c r="AK6" s="27">
        <f>IF(AJ6=$E6,Bart!$F5,"-")</f>
        <v>22</v>
      </c>
      <c r="AL6" s="28" t="s">
        <v>7</v>
      </c>
      <c r="AM6" s="27">
        <f>IF(AL6=$E6,Bob!$F5,"-")</f>
        <v>7</v>
      </c>
      <c r="AN6" s="26" t="s">
        <v>7</v>
      </c>
      <c r="AO6" s="27">
        <f>IF(AN6=$E6,Rachel!$F5,"-")</f>
        <v>33</v>
      </c>
      <c r="AP6" s="28" t="s">
        <v>6</v>
      </c>
      <c r="AQ6" s="27" t="str">
        <f>IF(AP6=$E6,Alan!$F5,"-")</f>
        <v>-</v>
      </c>
      <c r="AR6" s="28" t="s">
        <v>7</v>
      </c>
      <c r="AS6" s="27">
        <f>IF(AR6=$E6,Matt!$F5,"-")</f>
        <v>25</v>
      </c>
      <c r="AT6" s="28" t="s">
        <v>6</v>
      </c>
      <c r="AU6" s="27" t="str">
        <f>IF(AT6=$E6,Ben!$F5,"-")</f>
        <v>-</v>
      </c>
      <c r="AV6" s="28" t="s">
        <v>7</v>
      </c>
      <c r="AW6" s="27">
        <f>IF(AV6=$E6,Isaac!$F5,"-")</f>
        <v>4</v>
      </c>
    </row>
    <row r="7" spans="2:49" x14ac:dyDescent="0.3">
      <c r="B7" s="95"/>
      <c r="C7" s="41" t="s">
        <v>8</v>
      </c>
      <c r="D7" s="43" t="s">
        <v>9</v>
      </c>
      <c r="E7" s="45" t="s">
        <v>8</v>
      </c>
      <c r="F7" s="29" t="s">
        <v>8</v>
      </c>
      <c r="G7" s="30">
        <f>IF(F7=E7,Tyson!F6,"-")</f>
        <v>17</v>
      </c>
      <c r="H7" s="29" t="s">
        <v>9</v>
      </c>
      <c r="I7" s="30" t="str">
        <f>IF(H7=$E7,Cody!$F6,"-")</f>
        <v>-</v>
      </c>
      <c r="J7" s="25" t="s">
        <v>8</v>
      </c>
      <c r="K7" s="30">
        <f>IF(J7=$E7,Jerry!$F6,"-")</f>
        <v>6</v>
      </c>
      <c r="L7" s="25" t="s">
        <v>9</v>
      </c>
      <c r="M7" s="30" t="str">
        <f>IF(L7=$E7,Jeremy!$F6,"-")</f>
        <v>-</v>
      </c>
      <c r="N7" s="29" t="s">
        <v>9</v>
      </c>
      <c r="O7" s="30" t="str">
        <f>IF(N7=$E7,Austin!$F6,"-")</f>
        <v>-</v>
      </c>
      <c r="P7" s="25" t="s">
        <v>8</v>
      </c>
      <c r="Q7" s="30">
        <f>IF(P7=$E7,Trevor!$F6,"-")</f>
        <v>2</v>
      </c>
      <c r="R7" s="29" t="s">
        <v>9</v>
      </c>
      <c r="S7" s="30" t="str">
        <f>IF(R7=$E7,Luebbe!$F6,"-")</f>
        <v>-</v>
      </c>
      <c r="T7" s="29" t="s">
        <v>8</v>
      </c>
      <c r="U7" s="30">
        <f>IF(T7=$E7,Freeny!$F6,"-")</f>
        <v>13</v>
      </c>
      <c r="V7" s="29" t="s">
        <v>9</v>
      </c>
      <c r="W7" s="30" t="str">
        <f>IF(V7=$E7,Alex!$F6,"-")</f>
        <v>-</v>
      </c>
      <c r="X7" s="29" t="s">
        <v>8</v>
      </c>
      <c r="Y7" s="30">
        <f>IF(X7=$E7,Cecil!$F6,"-")</f>
        <v>19</v>
      </c>
      <c r="Z7" s="29" t="s">
        <v>8</v>
      </c>
      <c r="AA7" s="30">
        <f>IF(Z7=$E7,Chad!$F6,"-")</f>
        <v>3</v>
      </c>
      <c r="AB7" s="25" t="s">
        <v>9</v>
      </c>
      <c r="AC7" s="30" t="str">
        <f>IF(AB7=$E7,Walker!$F6,"-")</f>
        <v>-</v>
      </c>
      <c r="AD7" s="29" t="s">
        <v>9</v>
      </c>
      <c r="AE7" s="30" t="str">
        <f>IF(AD7=$E7,Tom!$F6,"-")</f>
        <v>-</v>
      </c>
      <c r="AF7" s="29" t="s">
        <v>9</v>
      </c>
      <c r="AG7" s="30" t="str">
        <f>IF(AF7=$E7,Jim!$F6,"-")</f>
        <v>-</v>
      </c>
      <c r="AH7" s="25" t="s">
        <v>9</v>
      </c>
      <c r="AI7" s="30" t="str">
        <f>IF(AH7=$E7,Max!$F6,"-")</f>
        <v>-</v>
      </c>
      <c r="AJ7" s="25" t="s">
        <v>9</v>
      </c>
      <c r="AK7" s="30" t="str">
        <f>IF(AJ7=$E7,Bart!$F6,"-")</f>
        <v>-</v>
      </c>
      <c r="AL7" s="25" t="s">
        <v>9</v>
      </c>
      <c r="AM7" s="30" t="str">
        <f>IF(AL7=$E7,Bob!$F6,"-")</f>
        <v>-</v>
      </c>
      <c r="AN7" s="29" t="s">
        <v>9</v>
      </c>
      <c r="AO7" s="30" t="str">
        <f>IF(AN7=$E7,Rachel!$F6,"-")</f>
        <v>-</v>
      </c>
      <c r="AP7" s="25" t="s">
        <v>9</v>
      </c>
      <c r="AQ7" s="30" t="str">
        <f>IF(AP7=$E7,Alan!$F6,"-")</f>
        <v>-</v>
      </c>
      <c r="AR7" s="25" t="s">
        <v>8</v>
      </c>
      <c r="AS7" s="30">
        <f>IF(AR7=$E7,Matt!$F6,"-")</f>
        <v>7</v>
      </c>
      <c r="AT7" s="25" t="s">
        <v>9</v>
      </c>
      <c r="AU7" s="30" t="str">
        <f>IF(AT7=$E7,Ben!$F6,"-")</f>
        <v>-</v>
      </c>
      <c r="AV7" s="25" t="s">
        <v>9</v>
      </c>
      <c r="AW7" s="30" t="str">
        <f>IF(AV7=$E7,Isaac!$F6,"-")</f>
        <v>-</v>
      </c>
    </row>
    <row r="8" spans="2:49" x14ac:dyDescent="0.3">
      <c r="B8" s="95"/>
      <c r="C8" s="41" t="s">
        <v>10</v>
      </c>
      <c r="D8" s="43" t="s">
        <v>11</v>
      </c>
      <c r="E8" s="45" t="s">
        <v>11</v>
      </c>
      <c r="F8" s="26" t="s">
        <v>11</v>
      </c>
      <c r="G8" s="27">
        <f>IF(F8=E8,Tyson!F7,"-")</f>
        <v>24</v>
      </c>
      <c r="H8" s="26" t="s">
        <v>10</v>
      </c>
      <c r="I8" s="27" t="str">
        <f>IF(H8=$E8,Cody!$F7,"-")</f>
        <v>-</v>
      </c>
      <c r="J8" s="28" t="s">
        <v>10</v>
      </c>
      <c r="K8" s="27" t="str">
        <f>IF(J8=$E8,Jerry!$F7,"-")</f>
        <v>-</v>
      </c>
      <c r="L8" s="28" t="s">
        <v>10</v>
      </c>
      <c r="M8" s="27" t="str">
        <f>IF(L8=$E8,Jeremy!$F7,"-")</f>
        <v>-</v>
      </c>
      <c r="N8" s="26" t="s">
        <v>10</v>
      </c>
      <c r="O8" s="27" t="str">
        <f>IF(N8=$E8,Austin!$F7,"-")</f>
        <v>-</v>
      </c>
      <c r="P8" s="28" t="s">
        <v>10</v>
      </c>
      <c r="Q8" s="27" t="str">
        <f>IF(P8=$E8,Trevor!$F7,"-")</f>
        <v>-</v>
      </c>
      <c r="R8" s="26" t="s">
        <v>11</v>
      </c>
      <c r="S8" s="27">
        <f>IF(R8=$E8,Luebbe!$F7,"-")</f>
        <v>2</v>
      </c>
      <c r="T8" s="26" t="s">
        <v>10</v>
      </c>
      <c r="U8" s="27" t="str">
        <f>IF(T8=$E8,Freeny!$F7,"-")</f>
        <v>-</v>
      </c>
      <c r="V8" s="26" t="s">
        <v>10</v>
      </c>
      <c r="W8" s="27" t="str">
        <f>IF(V8=$E8,Alex!$F7,"-")</f>
        <v>-</v>
      </c>
      <c r="X8" s="26" t="s">
        <v>11</v>
      </c>
      <c r="Y8" s="27">
        <f>IF(X8=$E8,Cecil!$F7,"-")</f>
        <v>20</v>
      </c>
      <c r="Z8" s="26" t="s">
        <v>10</v>
      </c>
      <c r="AA8" s="27" t="str">
        <f>IF(Z8=$E8,Chad!$F7,"-")</f>
        <v>-</v>
      </c>
      <c r="AB8" s="28" t="s">
        <v>10</v>
      </c>
      <c r="AC8" s="27" t="str">
        <f>IF(AB8=$E8,Walker!$F7,"-")</f>
        <v>-</v>
      </c>
      <c r="AD8" s="26" t="s">
        <v>10</v>
      </c>
      <c r="AE8" s="27" t="str">
        <f>IF(AD8=$E8,Tom!$F7,"-")</f>
        <v>-</v>
      </c>
      <c r="AF8" s="26" t="s">
        <v>10</v>
      </c>
      <c r="AG8" s="27" t="str">
        <f>IF(AF8=$E8,Jim!$F7,"-")</f>
        <v>-</v>
      </c>
      <c r="AH8" s="28" t="s">
        <v>10</v>
      </c>
      <c r="AI8" s="27" t="str">
        <f>IF(AH8=$E8,Max!$F7,"-")</f>
        <v>-</v>
      </c>
      <c r="AJ8" s="28" t="s">
        <v>11</v>
      </c>
      <c r="AK8" s="27">
        <f>IF(AJ8=$E8,Bart!$F7,"-")</f>
        <v>12</v>
      </c>
      <c r="AL8" s="28" t="s">
        <v>11</v>
      </c>
      <c r="AM8" s="27">
        <f>IF(AL8=$E8,Bob!$F7,"-")</f>
        <v>9</v>
      </c>
      <c r="AN8" s="26" t="s">
        <v>10</v>
      </c>
      <c r="AO8" s="27" t="str">
        <f>IF(AN8=$E8,Rachel!$F7,"-")</f>
        <v>-</v>
      </c>
      <c r="AP8" s="28" t="s">
        <v>10</v>
      </c>
      <c r="AQ8" s="27" t="str">
        <f>IF(AP8=$E8,Alan!$F7,"-")</f>
        <v>-</v>
      </c>
      <c r="AR8" s="28" t="s">
        <v>10</v>
      </c>
      <c r="AS8" s="27" t="str">
        <f>IF(AR8=$E8,Matt!$F7,"-")</f>
        <v>-</v>
      </c>
      <c r="AT8" s="28" t="s">
        <v>10</v>
      </c>
      <c r="AU8" s="27" t="str">
        <f>IF(AT8=$E8,Ben!$F7,"-")</f>
        <v>-</v>
      </c>
      <c r="AV8" s="28" t="s">
        <v>10</v>
      </c>
      <c r="AW8" s="27" t="str">
        <f>IF(AV8=$E8,Isaac!$F7,"-")</f>
        <v>-</v>
      </c>
    </row>
    <row r="9" spans="2:49" x14ac:dyDescent="0.3">
      <c r="B9" s="95"/>
      <c r="C9" s="41" t="s">
        <v>12</v>
      </c>
      <c r="D9" s="43" t="s">
        <v>13</v>
      </c>
      <c r="E9" s="45" t="s">
        <v>13</v>
      </c>
      <c r="F9" s="29" t="s">
        <v>12</v>
      </c>
      <c r="G9" s="30" t="str">
        <f>IF(F9=E9,Tyson!F8,"-")</f>
        <v>-</v>
      </c>
      <c r="H9" s="29" t="s">
        <v>13</v>
      </c>
      <c r="I9" s="30">
        <f>IF(H9=$E9,Cody!$F8,"-")</f>
        <v>13</v>
      </c>
      <c r="J9" s="25" t="s">
        <v>13</v>
      </c>
      <c r="K9" s="30">
        <f>IF(J9=$E9,Jerry!$F8,"-")</f>
        <v>8</v>
      </c>
      <c r="L9" s="25" t="s">
        <v>12</v>
      </c>
      <c r="M9" s="30" t="str">
        <f>IF(L9=$E9,Jeremy!$F8,"-")</f>
        <v>-</v>
      </c>
      <c r="N9" s="29" t="s">
        <v>13</v>
      </c>
      <c r="O9" s="30">
        <f>IF(N9=$E9,Austin!$F8,"-")</f>
        <v>4</v>
      </c>
      <c r="P9" s="25" t="s">
        <v>12</v>
      </c>
      <c r="Q9" s="30" t="str">
        <f>IF(P9=$E9,Trevor!$F8,"-")</f>
        <v>-</v>
      </c>
      <c r="R9" s="29" t="s">
        <v>13</v>
      </c>
      <c r="S9" s="30">
        <f>IF(R9=$E9,Luebbe!$F8,"-")</f>
        <v>11</v>
      </c>
      <c r="T9" s="29" t="s">
        <v>12</v>
      </c>
      <c r="U9" s="30" t="str">
        <f>IF(T9=$E9,Freeny!$F8,"-")</f>
        <v>-</v>
      </c>
      <c r="V9" s="29" t="s">
        <v>12</v>
      </c>
      <c r="W9" s="30" t="str">
        <f>IF(V9=$E9,Alex!$F8,"-")</f>
        <v>-</v>
      </c>
      <c r="X9" s="29" t="s">
        <v>13</v>
      </c>
      <c r="Y9" s="30">
        <f>IF(X9=$E9,Cecil!$F8,"-")</f>
        <v>18</v>
      </c>
      <c r="Z9" s="29" t="s">
        <v>13</v>
      </c>
      <c r="AA9" s="30">
        <f>IF(Z9=$E9,Chad!$F8,"-")</f>
        <v>4</v>
      </c>
      <c r="AB9" s="25" t="s">
        <v>13</v>
      </c>
      <c r="AC9" s="30">
        <f>IF(AB9=$E9,Walker!$F8,"-")</f>
        <v>22</v>
      </c>
      <c r="AD9" s="29" t="s">
        <v>12</v>
      </c>
      <c r="AE9" s="30" t="str">
        <f>IF(AD9=$E9,Tom!$F8,"-")</f>
        <v>-</v>
      </c>
      <c r="AF9" s="29" t="s">
        <v>13</v>
      </c>
      <c r="AG9" s="30">
        <f>IF(AF9=$E9,Jim!$F8,"-")</f>
        <v>19</v>
      </c>
      <c r="AH9" s="25" t="s">
        <v>13</v>
      </c>
      <c r="AI9" s="30">
        <f>IF(AH9=$E9,Max!$F8,"-")</f>
        <v>13</v>
      </c>
      <c r="AJ9" s="25" t="s">
        <v>12</v>
      </c>
      <c r="AK9" s="30" t="str">
        <f>IF(AJ9=$E9,Bart!$F8,"-")</f>
        <v>-</v>
      </c>
      <c r="AL9" s="25" t="s">
        <v>12</v>
      </c>
      <c r="AM9" s="30" t="str">
        <f>IF(AL9=$E9,Bob!$F8,"-")</f>
        <v>-</v>
      </c>
      <c r="AN9" s="29" t="s">
        <v>12</v>
      </c>
      <c r="AO9" s="30" t="str">
        <f>IF(AN9=$E9,Rachel!$F8,"-")</f>
        <v>-</v>
      </c>
      <c r="AP9" s="25" t="s">
        <v>13</v>
      </c>
      <c r="AQ9" s="30">
        <f>IF(AP9=$E9,Alan!$F8,"-")</f>
        <v>9</v>
      </c>
      <c r="AR9" s="25" t="s">
        <v>12</v>
      </c>
      <c r="AS9" s="30" t="str">
        <f>IF(AR9=$E9,Matt!$F8,"-")</f>
        <v>-</v>
      </c>
      <c r="AT9" s="25" t="s">
        <v>12</v>
      </c>
      <c r="AU9" s="30" t="str">
        <f>IF(AT9=$E9,Ben!$F8,"-")</f>
        <v>-</v>
      </c>
      <c r="AV9" s="25" t="s">
        <v>13</v>
      </c>
      <c r="AW9" s="30">
        <f>IF(AV9=$E9,Isaac!$F8,"-")</f>
        <v>7</v>
      </c>
    </row>
    <row r="10" spans="2:49" x14ac:dyDescent="0.3">
      <c r="B10" s="95"/>
      <c r="C10" s="41" t="s">
        <v>14</v>
      </c>
      <c r="D10" s="43" t="s">
        <v>15</v>
      </c>
      <c r="E10" s="45" t="s">
        <v>15</v>
      </c>
      <c r="F10" s="26" t="s">
        <v>14</v>
      </c>
      <c r="G10" s="27" t="str">
        <f>IF(F10=E10,Tyson!F9,"-")</f>
        <v>-</v>
      </c>
      <c r="H10" s="26" t="s">
        <v>14</v>
      </c>
      <c r="I10" s="27" t="str">
        <f>IF(H10=$E10,Cody!$F9,"-")</f>
        <v>-</v>
      </c>
      <c r="J10" s="28" t="s">
        <v>14</v>
      </c>
      <c r="K10" s="27" t="str">
        <f>IF(J10=$E10,Jerry!$F9,"-")</f>
        <v>-</v>
      </c>
      <c r="L10" s="28" t="s">
        <v>14</v>
      </c>
      <c r="M10" s="27" t="str">
        <f>IF(L10=$E10,Jeremy!$F9,"-")</f>
        <v>-</v>
      </c>
      <c r="N10" s="26" t="s">
        <v>14</v>
      </c>
      <c r="O10" s="27" t="str">
        <f>IF(N10=$E10,Austin!$F9,"-")</f>
        <v>-</v>
      </c>
      <c r="P10" s="28" t="s">
        <v>14</v>
      </c>
      <c r="Q10" s="27" t="str">
        <f>IF(P10=$E10,Trevor!$F9,"-")</f>
        <v>-</v>
      </c>
      <c r="R10" s="26" t="s">
        <v>15</v>
      </c>
      <c r="S10" s="27">
        <f>IF(R10=$E10,Luebbe!$F9,"-")</f>
        <v>8</v>
      </c>
      <c r="T10" s="26" t="s">
        <v>14</v>
      </c>
      <c r="U10" s="27" t="str">
        <f>IF(T10=$E10,Freeny!$F9,"-")</f>
        <v>-</v>
      </c>
      <c r="V10" s="26" t="s">
        <v>15</v>
      </c>
      <c r="W10" s="27">
        <f>IF(V10=$E10,Alex!$F9,"-")</f>
        <v>3</v>
      </c>
      <c r="X10" s="26" t="s">
        <v>15</v>
      </c>
      <c r="Y10" s="27">
        <f>IF(X10=$E10,Cecil!$F9,"-")</f>
        <v>22</v>
      </c>
      <c r="Z10" s="26" t="s">
        <v>15</v>
      </c>
      <c r="AA10" s="27">
        <f>IF(Z10=$E10,Chad!$F9,"-")</f>
        <v>7</v>
      </c>
      <c r="AB10" s="28" t="s">
        <v>15</v>
      </c>
      <c r="AC10" s="27">
        <f>IF(AB10=$E10,Walker!$F9,"-")</f>
        <v>28</v>
      </c>
      <c r="AD10" s="26" t="s">
        <v>15</v>
      </c>
      <c r="AE10" s="27">
        <f>IF(AD10=$E10,Tom!$F9,"-")</f>
        <v>5</v>
      </c>
      <c r="AF10" s="26" t="s">
        <v>14</v>
      </c>
      <c r="AG10" s="27" t="str">
        <f>IF(AF10=$E10,Jim!$F9,"-")</f>
        <v>-</v>
      </c>
      <c r="AH10" s="28" t="s">
        <v>14</v>
      </c>
      <c r="AI10" s="27" t="str">
        <f>IF(AH10=$E10,Max!$F9,"-")</f>
        <v>-</v>
      </c>
      <c r="AJ10" s="28" t="s">
        <v>15</v>
      </c>
      <c r="AK10" s="27">
        <f>IF(AJ10=$E10,Bart!$F9,"-")</f>
        <v>13</v>
      </c>
      <c r="AL10" s="28" t="s">
        <v>14</v>
      </c>
      <c r="AM10" s="27" t="str">
        <f>IF(AL10=$E10,Bob!$F9,"-")</f>
        <v>-</v>
      </c>
      <c r="AN10" s="26" t="s">
        <v>14</v>
      </c>
      <c r="AO10" s="27" t="str">
        <f>IF(AN10=$E10,Rachel!$F9,"-")</f>
        <v>-</v>
      </c>
      <c r="AP10" s="28" t="s">
        <v>15</v>
      </c>
      <c r="AQ10" s="27">
        <f>IF(AP10=$E10,Alan!$F9,"-")</f>
        <v>19</v>
      </c>
      <c r="AR10" s="28" t="s">
        <v>15</v>
      </c>
      <c r="AS10" s="27">
        <f>IF(AR10=$E10,Matt!$F9,"-")</f>
        <v>12</v>
      </c>
      <c r="AT10" s="28" t="s">
        <v>15</v>
      </c>
      <c r="AU10" s="27">
        <f>IF(AT10=$E10,Ben!$F9,"-")</f>
        <v>4</v>
      </c>
      <c r="AV10" s="28" t="s">
        <v>14</v>
      </c>
      <c r="AW10" s="27" t="str">
        <f>IF(AV10=$E10,Isaac!$F9,"-")</f>
        <v>-</v>
      </c>
    </row>
    <row r="11" spans="2:49" x14ac:dyDescent="0.3">
      <c r="B11" s="95"/>
      <c r="C11" s="41" t="s">
        <v>16</v>
      </c>
      <c r="D11" s="43" t="s">
        <v>17</v>
      </c>
      <c r="E11" s="45" t="s">
        <v>16</v>
      </c>
      <c r="F11" s="29" t="s">
        <v>16</v>
      </c>
      <c r="G11" s="30">
        <f>IF(F11=E11,Tyson!F10,"-")</f>
        <v>38</v>
      </c>
      <c r="H11" s="29" t="s">
        <v>16</v>
      </c>
      <c r="I11" s="30">
        <f>IF(H11=$E11,Cody!$F10,"-")</f>
        <v>41</v>
      </c>
      <c r="J11" s="25" t="s">
        <v>16</v>
      </c>
      <c r="K11" s="30">
        <f>IF(J11=$E11,Jerry!$F10,"-")</f>
        <v>14</v>
      </c>
      <c r="L11" s="25" t="s">
        <v>16</v>
      </c>
      <c r="M11" s="30">
        <f>IF(L11=$E11,Jeremy!$F10,"-")</f>
        <v>39</v>
      </c>
      <c r="N11" s="29" t="s">
        <v>16</v>
      </c>
      <c r="O11" s="30">
        <f>IF(N11=$E11,Austin!$F10,"-")</f>
        <v>39</v>
      </c>
      <c r="P11" s="25" t="s">
        <v>16</v>
      </c>
      <c r="Q11" s="30">
        <f>IF(P11=$E11,Trevor!$F10,"-")</f>
        <v>40</v>
      </c>
      <c r="R11" s="29" t="s">
        <v>16</v>
      </c>
      <c r="S11" s="30">
        <f>IF(R11=$E11,Luebbe!$F10,"-")</f>
        <v>34</v>
      </c>
      <c r="T11" s="29" t="s">
        <v>16</v>
      </c>
      <c r="U11" s="30">
        <f>IF(T11=$E11,Freeny!$F10,"-")</f>
        <v>41</v>
      </c>
      <c r="V11" s="29" t="s">
        <v>16</v>
      </c>
      <c r="W11" s="30">
        <f>IF(V11=$E11,Alex!$F10,"-")</f>
        <v>38</v>
      </c>
      <c r="X11" s="29" t="s">
        <v>16</v>
      </c>
      <c r="Y11" s="30">
        <f>IF(X11=$E11,Cecil!$F10,"-")</f>
        <v>14</v>
      </c>
      <c r="Z11" s="29" t="s">
        <v>16</v>
      </c>
      <c r="AA11" s="30">
        <f>IF(Z11=$E11,Chad!$F10,"-")</f>
        <v>10</v>
      </c>
      <c r="AB11" s="25" t="s">
        <v>16</v>
      </c>
      <c r="AC11" s="30">
        <f>IF(AB11=$E11,Walker!$F10,"-")</f>
        <v>40</v>
      </c>
      <c r="AD11" s="29" t="s">
        <v>16</v>
      </c>
      <c r="AE11" s="30">
        <f>IF(AD11=$E11,Tom!$F10,"-")</f>
        <v>41</v>
      </c>
      <c r="AF11" s="29" t="s">
        <v>16</v>
      </c>
      <c r="AG11" s="30">
        <f>IF(AF11=$E11,Jim!$F10,"-")</f>
        <v>41</v>
      </c>
      <c r="AH11" s="25" t="s">
        <v>16</v>
      </c>
      <c r="AI11" s="30">
        <f>IF(AH11=$E11,Max!$F10,"-")</f>
        <v>40</v>
      </c>
      <c r="AJ11" s="25" t="s">
        <v>16</v>
      </c>
      <c r="AK11" s="30">
        <f>IF(AJ11=$E11,Bart!$F10,"-")</f>
        <v>41</v>
      </c>
      <c r="AL11" s="25" t="s">
        <v>16</v>
      </c>
      <c r="AM11" s="30">
        <f>IF(AL11=$E11,Bob!$F10,"-")</f>
        <v>41</v>
      </c>
      <c r="AN11" s="29" t="s">
        <v>16</v>
      </c>
      <c r="AO11" s="30">
        <f>IF(AN11=$E11,Rachel!$F10,"-")</f>
        <v>24</v>
      </c>
      <c r="AP11" s="25" t="s">
        <v>16</v>
      </c>
      <c r="AQ11" s="30">
        <f>IF(AP11=$E11,Alan!$F10,"-")</f>
        <v>39</v>
      </c>
      <c r="AR11" s="25" t="s">
        <v>16</v>
      </c>
      <c r="AS11" s="30">
        <f>IF(AR11=$E11,Matt!$F10,"-")</f>
        <v>40</v>
      </c>
      <c r="AT11" s="25" t="s">
        <v>16</v>
      </c>
      <c r="AU11" s="30">
        <f>IF(AT11=$E11,Ben!$F10,"-")</f>
        <v>11</v>
      </c>
      <c r="AV11" s="25" t="s">
        <v>17</v>
      </c>
      <c r="AW11" s="30" t="str">
        <f>IF(AV11=$E11,Isaac!$F10,"-")</f>
        <v>-</v>
      </c>
    </row>
    <row r="12" spans="2:49" x14ac:dyDescent="0.3">
      <c r="B12" s="95"/>
      <c r="C12" s="41" t="s">
        <v>18</v>
      </c>
      <c r="D12" s="43" t="s">
        <v>19</v>
      </c>
      <c r="E12" s="45" t="s">
        <v>18</v>
      </c>
      <c r="F12" s="26" t="s">
        <v>18</v>
      </c>
      <c r="G12" s="27">
        <f>IF(F12=E12,Tyson!F11,"-")</f>
        <v>34</v>
      </c>
      <c r="H12" s="26" t="s">
        <v>18</v>
      </c>
      <c r="I12" s="27">
        <f>IF(H12=$E12,Cody!$F11,"-")</f>
        <v>34</v>
      </c>
      <c r="J12" s="28" t="s">
        <v>18</v>
      </c>
      <c r="K12" s="27">
        <f>IF(J12=$E12,Jerry!$F11,"-")</f>
        <v>15</v>
      </c>
      <c r="L12" s="28" t="s">
        <v>18</v>
      </c>
      <c r="M12" s="27">
        <f>IF(L12=$E12,Jeremy!$F11,"-")</f>
        <v>33</v>
      </c>
      <c r="N12" s="26" t="s">
        <v>18</v>
      </c>
      <c r="O12" s="27">
        <f>IF(N12=$E12,Austin!$F11,"-")</f>
        <v>41</v>
      </c>
      <c r="P12" s="28" t="s">
        <v>18</v>
      </c>
      <c r="Q12" s="27">
        <f>IF(P12=$E12,Trevor!$F11,"-")</f>
        <v>41</v>
      </c>
      <c r="R12" s="26" t="s">
        <v>18</v>
      </c>
      <c r="S12" s="27">
        <f>IF(R12=$E12,Luebbe!$F11,"-")</f>
        <v>31</v>
      </c>
      <c r="T12" s="26" t="s">
        <v>19</v>
      </c>
      <c r="U12" s="27" t="str">
        <f>IF(T12=$E12,Freeny!$F11,"-")</f>
        <v>-</v>
      </c>
      <c r="V12" s="26" t="s">
        <v>18</v>
      </c>
      <c r="W12" s="27">
        <f>IF(V12=$E12,Alex!$F11,"-")</f>
        <v>40</v>
      </c>
      <c r="X12" s="26" t="s">
        <v>18</v>
      </c>
      <c r="Y12" s="27">
        <f>IF(X12=$E12,Cecil!$F11,"-")</f>
        <v>39</v>
      </c>
      <c r="Z12" s="26" t="s">
        <v>18</v>
      </c>
      <c r="AA12" s="27">
        <f>IF(Z12=$E12,Chad!$F11,"-")</f>
        <v>9</v>
      </c>
      <c r="AB12" s="28" t="s">
        <v>18</v>
      </c>
      <c r="AC12" s="27">
        <f>IF(AB12=$E12,Walker!$F11,"-")</f>
        <v>39</v>
      </c>
      <c r="AD12" s="26" t="s">
        <v>18</v>
      </c>
      <c r="AE12" s="27">
        <f>IF(AD12=$E12,Tom!$F11,"-")</f>
        <v>37</v>
      </c>
      <c r="AF12" s="26" t="s">
        <v>18</v>
      </c>
      <c r="AG12" s="27">
        <f>IF(AF12=$E12,Jim!$F11,"-")</f>
        <v>40</v>
      </c>
      <c r="AH12" s="28" t="s">
        <v>18</v>
      </c>
      <c r="AI12" s="27">
        <f>IF(AH12=$E12,Max!$F11,"-")</f>
        <v>41</v>
      </c>
      <c r="AJ12" s="28" t="s">
        <v>18</v>
      </c>
      <c r="AK12" s="27">
        <f>IF(AJ12=$E12,Bart!$F11,"-")</f>
        <v>39</v>
      </c>
      <c r="AL12" s="28" t="s">
        <v>18</v>
      </c>
      <c r="AM12" s="27">
        <f>IF(AL12=$E12,Bob!$F11,"-")</f>
        <v>40</v>
      </c>
      <c r="AN12" s="26" t="s">
        <v>18</v>
      </c>
      <c r="AO12" s="27">
        <f>IF(AN12=$E12,Rachel!$F11,"-")</f>
        <v>14</v>
      </c>
      <c r="AP12" s="28" t="s">
        <v>18</v>
      </c>
      <c r="AQ12" s="27">
        <f>IF(AP12=$E12,Alan!$F11,"-")</f>
        <v>40</v>
      </c>
      <c r="AR12" s="28" t="s">
        <v>18</v>
      </c>
      <c r="AS12" s="27">
        <f>IF(AR12=$E12,Matt!$F11,"-")</f>
        <v>39</v>
      </c>
      <c r="AT12" s="28" t="s">
        <v>18</v>
      </c>
      <c r="AU12" s="27">
        <f>IF(AT12=$E12,Ben!$F11,"-")</f>
        <v>12</v>
      </c>
      <c r="AV12" s="28" t="s">
        <v>18</v>
      </c>
      <c r="AW12" s="27">
        <f>IF(AV12=$E12,Isaac!$F11,"-")</f>
        <v>10</v>
      </c>
    </row>
    <row r="13" spans="2:49" x14ac:dyDescent="0.3">
      <c r="B13" s="95"/>
      <c r="C13" s="41" t="s">
        <v>20</v>
      </c>
      <c r="D13" s="43" t="s">
        <v>21</v>
      </c>
      <c r="E13" s="45" t="s">
        <v>20</v>
      </c>
      <c r="F13" s="29" t="s">
        <v>21</v>
      </c>
      <c r="G13" s="30" t="str">
        <f>IF(F13=E13,Tyson!F12,"-")</f>
        <v>-</v>
      </c>
      <c r="H13" s="29" t="s">
        <v>21</v>
      </c>
      <c r="I13" s="30" t="str">
        <f>IF(H13=$E13,Cody!$F12,"-")</f>
        <v>-</v>
      </c>
      <c r="J13" s="25" t="s">
        <v>20</v>
      </c>
      <c r="K13" s="30">
        <f>IF(J13=$E13,Jerry!$F12,"-")</f>
        <v>9</v>
      </c>
      <c r="L13" s="25" t="s">
        <v>21</v>
      </c>
      <c r="M13" s="30" t="str">
        <f>IF(L13=$E13,Jeremy!$F12,"-")</f>
        <v>-</v>
      </c>
      <c r="N13" s="29" t="s">
        <v>21</v>
      </c>
      <c r="O13" s="30" t="str">
        <f>IF(N13=$E13,Austin!$F12,"-")</f>
        <v>-</v>
      </c>
      <c r="P13" s="25" t="s">
        <v>20</v>
      </c>
      <c r="Q13" s="30">
        <f>IF(P13=$E13,Trevor!$F12,"-")</f>
        <v>22</v>
      </c>
      <c r="R13" s="29" t="s">
        <v>21</v>
      </c>
      <c r="S13" s="30" t="str">
        <f>IF(R13=$E13,Luebbe!$F12,"-")</f>
        <v>-</v>
      </c>
      <c r="T13" s="29" t="s">
        <v>21</v>
      </c>
      <c r="U13" s="30" t="str">
        <f>IF(T13=$E13,Freeny!$F12,"-")</f>
        <v>-</v>
      </c>
      <c r="V13" s="29" t="s">
        <v>20</v>
      </c>
      <c r="W13" s="30">
        <f>IF(V13=$E13,Alex!$F12,"-")</f>
        <v>9</v>
      </c>
      <c r="X13" s="29" t="s">
        <v>21</v>
      </c>
      <c r="Y13" s="30" t="str">
        <f>IF(X13=$E13,Cecil!$F12,"-")</f>
        <v>-</v>
      </c>
      <c r="Z13" s="29" t="s">
        <v>20</v>
      </c>
      <c r="AA13" s="30">
        <f>IF(Z13=$E13,Chad!$F12,"-")</f>
        <v>5</v>
      </c>
      <c r="AB13" s="25" t="s">
        <v>21</v>
      </c>
      <c r="AC13" s="30" t="str">
        <f>IF(AB13=$E13,Walker!$F12,"-")</f>
        <v>-</v>
      </c>
      <c r="AD13" s="29" t="s">
        <v>20</v>
      </c>
      <c r="AE13" s="30">
        <f>IF(AD13=$E13,Tom!$F12,"-")</f>
        <v>13</v>
      </c>
      <c r="AF13" s="29" t="s">
        <v>20</v>
      </c>
      <c r="AG13" s="30">
        <f>IF(AF13=$E13,Jim!$F12,"-")</f>
        <v>25</v>
      </c>
      <c r="AH13" s="25" t="s">
        <v>20</v>
      </c>
      <c r="AI13" s="30">
        <f>IF(AH13=$E13,Max!$F12,"-")</f>
        <v>3</v>
      </c>
      <c r="AJ13" s="25" t="s">
        <v>21</v>
      </c>
      <c r="AK13" s="30" t="str">
        <f>IF(AJ13=$E13,Bart!$F12,"-")</f>
        <v>-</v>
      </c>
      <c r="AL13" s="25" t="s">
        <v>21</v>
      </c>
      <c r="AM13" s="30" t="str">
        <f>IF(AL13=$E13,Bob!$F12,"-")</f>
        <v>-</v>
      </c>
      <c r="AN13" s="29" t="s">
        <v>20</v>
      </c>
      <c r="AO13" s="30">
        <f>IF(AN13=$E13,Rachel!$F12,"-")</f>
        <v>4</v>
      </c>
      <c r="AP13" s="25" t="s">
        <v>21</v>
      </c>
      <c r="AQ13" s="30" t="str">
        <f>IF(AP13=$E13,Alan!$F12,"-")</f>
        <v>-</v>
      </c>
      <c r="AR13" s="25" t="s">
        <v>20</v>
      </c>
      <c r="AS13" s="30">
        <f>IF(AR13=$E13,Matt!$F12,"-")</f>
        <v>23</v>
      </c>
      <c r="AT13" s="25" t="s">
        <v>20</v>
      </c>
      <c r="AU13" s="30">
        <f>IF(AT13=$E13,Ben!$F12,"-")</f>
        <v>13</v>
      </c>
      <c r="AV13" s="25" t="s">
        <v>21</v>
      </c>
      <c r="AW13" s="30" t="str">
        <f>IF(AV13=$E13,Isaac!$F12,"-")</f>
        <v>-</v>
      </c>
    </row>
    <row r="14" spans="2:49" x14ac:dyDescent="0.3">
      <c r="B14" s="95"/>
      <c r="C14" s="41" t="s">
        <v>22</v>
      </c>
      <c r="D14" s="43" t="s">
        <v>23</v>
      </c>
      <c r="E14" s="45" t="s">
        <v>22</v>
      </c>
      <c r="F14" s="26" t="s">
        <v>22</v>
      </c>
      <c r="G14" s="27">
        <f>IF(F14=E14,Tyson!F13,"-")</f>
        <v>1</v>
      </c>
      <c r="H14" s="26" t="s">
        <v>22</v>
      </c>
      <c r="I14" s="27">
        <f>IF(H14=$E14,Cody!$F13,"-")</f>
        <v>25</v>
      </c>
      <c r="J14" s="28" t="s">
        <v>23</v>
      </c>
      <c r="K14" s="27" t="str">
        <f>IF(J14=$E14,Jerry!$F13,"-")</f>
        <v>-</v>
      </c>
      <c r="L14" s="28" t="s">
        <v>22</v>
      </c>
      <c r="M14" s="27">
        <f>IF(L14=$E14,Jeremy!$F13,"-")</f>
        <v>21</v>
      </c>
      <c r="N14" s="26" t="s">
        <v>22</v>
      </c>
      <c r="O14" s="27">
        <f>IF(N14=$E14,Austin!$F13,"-")</f>
        <v>10</v>
      </c>
      <c r="P14" s="28" t="s">
        <v>22</v>
      </c>
      <c r="Q14" s="27">
        <f>IF(P14=$E14,Trevor!$F13,"-")</f>
        <v>11</v>
      </c>
      <c r="R14" s="26" t="s">
        <v>22</v>
      </c>
      <c r="S14" s="27">
        <f>IF(R14=$E14,Luebbe!$F13,"-")</f>
        <v>33</v>
      </c>
      <c r="T14" s="26" t="s">
        <v>22</v>
      </c>
      <c r="U14" s="27">
        <f>IF(T14=$E14,Freeny!$F13,"-")</f>
        <v>32</v>
      </c>
      <c r="V14" s="26" t="s">
        <v>23</v>
      </c>
      <c r="W14" s="27" t="str">
        <f>IF(V14=$E14,Alex!$F13,"-")</f>
        <v>-</v>
      </c>
      <c r="X14" s="26" t="s">
        <v>23</v>
      </c>
      <c r="Y14" s="27" t="str">
        <f>IF(X14=$E14,Cecil!$F13,"-")</f>
        <v>-</v>
      </c>
      <c r="Z14" s="26" t="s">
        <v>23</v>
      </c>
      <c r="AA14" s="27" t="str">
        <f>IF(Z14=$E14,Chad!$F13,"-")</f>
        <v>-</v>
      </c>
      <c r="AB14" s="28" t="s">
        <v>23</v>
      </c>
      <c r="AC14" s="27" t="str">
        <f>IF(AB14=$E14,Walker!$F13,"-")</f>
        <v>-</v>
      </c>
      <c r="AD14" s="26" t="s">
        <v>23</v>
      </c>
      <c r="AE14" s="27" t="str">
        <f>IF(AD14=$E14,Tom!$F13,"-")</f>
        <v>-</v>
      </c>
      <c r="AF14" s="26" t="s">
        <v>22</v>
      </c>
      <c r="AG14" s="27">
        <f>IF(AF14=$E14,Jim!$F13,"-")</f>
        <v>28</v>
      </c>
      <c r="AH14" s="28" t="s">
        <v>23</v>
      </c>
      <c r="AI14" s="27" t="str">
        <f>IF(AH14=$E14,Max!$F13,"-")</f>
        <v>-</v>
      </c>
      <c r="AJ14" s="28" t="s">
        <v>23</v>
      </c>
      <c r="AK14" s="27" t="str">
        <f>IF(AJ14=$E14,Bart!$F13,"-")</f>
        <v>-</v>
      </c>
      <c r="AL14" s="28" t="s">
        <v>23</v>
      </c>
      <c r="AM14" s="27" t="str">
        <f>IF(AL14=$E14,Bob!$F13,"-")</f>
        <v>-</v>
      </c>
      <c r="AN14" s="26" t="s">
        <v>23</v>
      </c>
      <c r="AO14" s="27" t="str">
        <f>IF(AN14=$E14,Rachel!$F13,"-")</f>
        <v>-</v>
      </c>
      <c r="AP14" s="28" t="s">
        <v>23</v>
      </c>
      <c r="AQ14" s="27" t="str">
        <f>IF(AP14=$E14,Alan!$F13,"-")</f>
        <v>-</v>
      </c>
      <c r="AR14" s="28" t="s">
        <v>23</v>
      </c>
      <c r="AS14" s="27" t="str">
        <f>IF(AR14=$E14,Matt!$F13,"-")</f>
        <v>-</v>
      </c>
      <c r="AT14" s="28" t="s">
        <v>23</v>
      </c>
      <c r="AU14" s="27" t="str">
        <f>IF(AT14=$E14,Ben!$F13,"-")</f>
        <v>-</v>
      </c>
      <c r="AV14" s="28" t="s">
        <v>22</v>
      </c>
      <c r="AW14" s="27">
        <f>IF(AV14=$E14,Isaac!$F13,"-")</f>
        <v>12</v>
      </c>
    </row>
    <row r="15" spans="2:49" ht="14.95" thickBot="1" x14ac:dyDescent="0.35">
      <c r="B15" s="96"/>
      <c r="C15" s="42" t="s">
        <v>24</v>
      </c>
      <c r="D15" s="44" t="s">
        <v>25</v>
      </c>
      <c r="E15" s="46" t="s">
        <v>24</v>
      </c>
      <c r="F15" s="36" t="s">
        <v>24</v>
      </c>
      <c r="G15" s="37">
        <f>IF(F15=E15,Tyson!F14,"-")</f>
        <v>31</v>
      </c>
      <c r="H15" s="36" t="s">
        <v>24</v>
      </c>
      <c r="I15" s="37">
        <f>IF(H15=$E15,Cody!$F14,"-")</f>
        <v>38</v>
      </c>
      <c r="J15" s="39" t="s">
        <v>24</v>
      </c>
      <c r="K15" s="37">
        <f>IF(J15=$E15,Jerry!$F14,"-")</f>
        <v>12</v>
      </c>
      <c r="L15" s="39" t="s">
        <v>24</v>
      </c>
      <c r="M15" s="37">
        <f>IF(L15=$E15,Jeremy!$F14,"-")</f>
        <v>28</v>
      </c>
      <c r="N15" s="36" t="s">
        <v>24</v>
      </c>
      <c r="O15" s="37">
        <f>IF(N15=$E15,Austin!$F14,"-")</f>
        <v>32</v>
      </c>
      <c r="P15" s="39" t="s">
        <v>24</v>
      </c>
      <c r="Q15" s="37">
        <f>IF(P15=$E15,Trevor!$F14,"-")</f>
        <v>37</v>
      </c>
      <c r="R15" s="36" t="s">
        <v>24</v>
      </c>
      <c r="S15" s="37">
        <f>IF(R15=$E15,Luebbe!$F14,"-")</f>
        <v>37</v>
      </c>
      <c r="T15" s="36" t="s">
        <v>24</v>
      </c>
      <c r="U15" s="37">
        <f>IF(T15=$E15,Freeny!$F14,"-")</f>
        <v>30</v>
      </c>
      <c r="V15" s="36" t="s">
        <v>24</v>
      </c>
      <c r="W15" s="37">
        <f>IF(V15=$E15,Alex!$F14,"-")</f>
        <v>26</v>
      </c>
      <c r="X15" s="36" t="s">
        <v>24</v>
      </c>
      <c r="Y15" s="37">
        <f>IF(X15=$E15,Cecil!$F14,"-")</f>
        <v>38</v>
      </c>
      <c r="Z15" s="36" t="s">
        <v>24</v>
      </c>
      <c r="AA15" s="37">
        <f>IF(Z15=$E15,Chad!$F14,"-")</f>
        <v>14</v>
      </c>
      <c r="AB15" s="39" t="s">
        <v>24</v>
      </c>
      <c r="AC15" s="37">
        <f>IF(AB15=$E15,Walker!$F14,"-")</f>
        <v>36</v>
      </c>
      <c r="AD15" s="36" t="s">
        <v>24</v>
      </c>
      <c r="AE15" s="37">
        <f>IF(AD15=$E15,Tom!$F14,"-")</f>
        <v>36</v>
      </c>
      <c r="AF15" s="36" t="s">
        <v>24</v>
      </c>
      <c r="AG15" s="37">
        <f>IF(AF15=$E15,Jim!$F14,"-")</f>
        <v>31</v>
      </c>
      <c r="AH15" s="39" t="s">
        <v>24</v>
      </c>
      <c r="AI15" s="37">
        <f>IF(AH15=$E15,Max!$F14,"-")</f>
        <v>38</v>
      </c>
      <c r="AJ15" s="39" t="s">
        <v>24</v>
      </c>
      <c r="AK15" s="37">
        <f>IF(AJ15=$E15,Bart!$F14,"-")</f>
        <v>35</v>
      </c>
      <c r="AL15" s="39" t="s">
        <v>24</v>
      </c>
      <c r="AM15" s="37">
        <f>IF(AL15=$E15,Bob!$F14,"-")</f>
        <v>39</v>
      </c>
      <c r="AN15" s="36" t="s">
        <v>24</v>
      </c>
      <c r="AO15" s="37">
        <f>IF(AN15=$E15,Rachel!$F14,"-")</f>
        <v>7</v>
      </c>
      <c r="AP15" s="39" t="s">
        <v>24</v>
      </c>
      <c r="AQ15" s="37">
        <f>IF(AP15=$E15,Alan!$F14,"-")</f>
        <v>35</v>
      </c>
      <c r="AR15" s="39" t="s">
        <v>24</v>
      </c>
      <c r="AS15" s="37">
        <f>IF(AR15=$E15,Matt!$F14,"-")</f>
        <v>26</v>
      </c>
      <c r="AT15" s="39" t="s">
        <v>24</v>
      </c>
      <c r="AU15" s="37">
        <f>IF(AT15=$E15,Ben!$F14,"-")</f>
        <v>32</v>
      </c>
      <c r="AV15" s="39" t="s">
        <v>24</v>
      </c>
      <c r="AW15" s="37">
        <f>IF(AV15=$E15,Isaac!$F14,"-")</f>
        <v>13</v>
      </c>
    </row>
    <row r="16" spans="2:49" x14ac:dyDescent="0.3">
      <c r="B16" s="94" t="s">
        <v>83</v>
      </c>
      <c r="C16" s="41" t="s">
        <v>26</v>
      </c>
      <c r="D16" s="43" t="s">
        <v>27</v>
      </c>
      <c r="E16" s="45" t="s">
        <v>26</v>
      </c>
      <c r="F16" s="26" t="s">
        <v>26</v>
      </c>
      <c r="G16" s="27">
        <f>IF(F16=E16,Tyson!F15,"-")</f>
        <v>20</v>
      </c>
      <c r="H16" s="26" t="s">
        <v>26</v>
      </c>
      <c r="I16" s="27">
        <f>IF(H16=$E16,Cody!$F15,"-")</f>
        <v>23</v>
      </c>
      <c r="J16" s="28" t="s">
        <v>26</v>
      </c>
      <c r="K16" s="27">
        <f>IF(J16=$E16,Jerry!$F15,"-")</f>
        <v>31</v>
      </c>
      <c r="L16" s="28" t="s">
        <v>26</v>
      </c>
      <c r="M16" s="27">
        <f>IF(L16=$E16,Jeremy!$F15,"-")</f>
        <v>40</v>
      </c>
      <c r="N16" s="26" t="s">
        <v>26</v>
      </c>
      <c r="O16" s="27">
        <f>IF(N16=$E16,Austin!$F15,"-")</f>
        <v>30</v>
      </c>
      <c r="P16" s="28" t="s">
        <v>27</v>
      </c>
      <c r="Q16" s="27" t="str">
        <f>IF(P16=$E16,Trevor!$F15,"-")</f>
        <v>-</v>
      </c>
      <c r="R16" s="26" t="s">
        <v>26</v>
      </c>
      <c r="S16" s="27">
        <f>IF(R16=$E16,Luebbe!$F15,"-")</f>
        <v>25</v>
      </c>
      <c r="T16" s="26" t="s">
        <v>26</v>
      </c>
      <c r="U16" s="27">
        <f>IF(T16=$E16,Freeny!$F15,"-")</f>
        <v>31</v>
      </c>
      <c r="V16" s="26" t="s">
        <v>26</v>
      </c>
      <c r="W16" s="27">
        <f>IF(V16=$E16,Alex!$F15,"-")</f>
        <v>31</v>
      </c>
      <c r="X16" s="26" t="s">
        <v>26</v>
      </c>
      <c r="Y16" s="27">
        <f>IF(X16=$E16,Cecil!$F15,"-")</f>
        <v>27</v>
      </c>
      <c r="Z16" s="26" t="s">
        <v>26</v>
      </c>
      <c r="AA16" s="27">
        <f>IF(Z16=$E16,Chad!$F15,"-")</f>
        <v>19</v>
      </c>
      <c r="AB16" s="28" t="s">
        <v>26</v>
      </c>
      <c r="AC16" s="27">
        <f>IF(AB16=$E16,Walker!$F15,"-")</f>
        <v>7</v>
      </c>
      <c r="AD16" s="26" t="s">
        <v>26</v>
      </c>
      <c r="AE16" s="27">
        <f>IF(AD16=$E16,Tom!$F15,"-")</f>
        <v>22</v>
      </c>
      <c r="AF16" s="26" t="s">
        <v>27</v>
      </c>
      <c r="AG16" s="27" t="str">
        <f>IF(AF16=$E16,Jim!$F15,"-")</f>
        <v>-</v>
      </c>
      <c r="AH16" s="28" t="s">
        <v>26</v>
      </c>
      <c r="AI16" s="27">
        <f>IF(AH16=$E16,Max!$F15,"-")</f>
        <v>22</v>
      </c>
      <c r="AJ16" s="28" t="s">
        <v>26</v>
      </c>
      <c r="AK16" s="27">
        <f>IF(AJ16=$E16,Bart!$F15,"-")</f>
        <v>24</v>
      </c>
      <c r="AL16" s="28" t="s">
        <v>26</v>
      </c>
      <c r="AM16" s="27">
        <f>IF(AL16=$E16,Bob!$F15,"-")</f>
        <v>24</v>
      </c>
      <c r="AN16" s="26" t="s">
        <v>26</v>
      </c>
      <c r="AO16" s="27">
        <f>IF(AN16=$E16,Rachel!$F15,"-")</f>
        <v>31</v>
      </c>
      <c r="AP16" s="28" t="s">
        <v>27</v>
      </c>
      <c r="AQ16" s="27" t="str">
        <f>IF(AP16=$E16,Alan!$F15,"-")</f>
        <v>-</v>
      </c>
      <c r="AR16" s="28" t="s">
        <v>27</v>
      </c>
      <c r="AS16" s="27" t="str">
        <f>IF(AR16=$E16,Matt!$F15,"-")</f>
        <v>-</v>
      </c>
      <c r="AT16" s="28" t="s">
        <v>26</v>
      </c>
      <c r="AU16" s="27">
        <f>IF(AT16=$E16,Ben!$F15,"-")</f>
        <v>21</v>
      </c>
      <c r="AV16" s="28" t="s">
        <v>27</v>
      </c>
      <c r="AW16" s="27" t="str">
        <f>IF(AV16=$E16,Isaac!$F15,"-")</f>
        <v>-</v>
      </c>
    </row>
    <row r="17" spans="2:50" x14ac:dyDescent="0.3">
      <c r="B17" s="95"/>
      <c r="C17" s="41" t="s">
        <v>28</v>
      </c>
      <c r="D17" s="43" t="s">
        <v>29</v>
      </c>
      <c r="E17" s="45" t="s">
        <v>28</v>
      </c>
      <c r="F17" s="29" t="s">
        <v>29</v>
      </c>
      <c r="G17" s="30" t="str">
        <f>IF(F17=E17,Tyson!F16,"-")</f>
        <v>-</v>
      </c>
      <c r="H17" s="29" t="s">
        <v>29</v>
      </c>
      <c r="I17" s="30" t="str">
        <f>IF(H17=$E17,Cody!$F16,"-")</f>
        <v>-</v>
      </c>
      <c r="J17" s="31" t="s">
        <v>29</v>
      </c>
      <c r="K17" s="30" t="str">
        <f>IF(J17=$E17,Jerry!$F16,"-")</f>
        <v>-</v>
      </c>
      <c r="L17" s="31" t="s">
        <v>28</v>
      </c>
      <c r="M17" s="30">
        <f>IF(L17=$E17,Jeremy!$F16,"-")</f>
        <v>9</v>
      </c>
      <c r="N17" s="29" t="s">
        <v>28</v>
      </c>
      <c r="O17" s="30">
        <f>IF(N17=$E17,Austin!$F16,"-")</f>
        <v>12</v>
      </c>
      <c r="P17" s="31" t="s">
        <v>28</v>
      </c>
      <c r="Q17" s="30">
        <f>IF(P17=$E17,Trevor!$F16,"-")</f>
        <v>20</v>
      </c>
      <c r="R17" s="29" t="s">
        <v>29</v>
      </c>
      <c r="S17" s="30" t="str">
        <f>IF(R17=$E17,Luebbe!$F16,"-")</f>
        <v>-</v>
      </c>
      <c r="T17" s="29" t="s">
        <v>29</v>
      </c>
      <c r="U17" s="30" t="str">
        <f>IF(T17=$E17,Freeny!$F16,"-")</f>
        <v>-</v>
      </c>
      <c r="V17" s="29" t="s">
        <v>28</v>
      </c>
      <c r="W17" s="30">
        <f>IF(V17=$E17,Alex!$F16,"-")</f>
        <v>16</v>
      </c>
      <c r="X17" s="29" t="s">
        <v>28</v>
      </c>
      <c r="Y17" s="30">
        <f>IF(X17=$E17,Cecil!$F16,"-")</f>
        <v>15</v>
      </c>
      <c r="Z17" s="29" t="s">
        <v>28</v>
      </c>
      <c r="AA17" s="30">
        <f>IF(Z17=$E17,Chad!$F16,"-")</f>
        <v>33</v>
      </c>
      <c r="AB17" s="31" t="s">
        <v>29</v>
      </c>
      <c r="AC17" s="30" t="str">
        <f>IF(AB17=$E17,Walker!$F16,"-")</f>
        <v>-</v>
      </c>
      <c r="AD17" s="29" t="s">
        <v>28</v>
      </c>
      <c r="AE17" s="30">
        <f>IF(AD17=$E17,Tom!$F16,"-")</f>
        <v>4</v>
      </c>
      <c r="AF17" s="29" t="s">
        <v>28</v>
      </c>
      <c r="AG17" s="30">
        <f>IF(AF17=$E17,Jim!$F16,"-")</f>
        <v>5</v>
      </c>
      <c r="AH17" s="31" t="s">
        <v>28</v>
      </c>
      <c r="AI17" s="30">
        <f>IF(AH17=$E17,Max!$F16,"-")</f>
        <v>11</v>
      </c>
      <c r="AJ17" s="31" t="s">
        <v>28</v>
      </c>
      <c r="AK17" s="30">
        <f>IF(AJ17=$E17,Bart!$F16,"-")</f>
        <v>25</v>
      </c>
      <c r="AL17" s="31" t="s">
        <v>28</v>
      </c>
      <c r="AM17" s="30">
        <f>IF(AL17=$E17,Bob!$F16,"-")</f>
        <v>19</v>
      </c>
      <c r="AN17" s="29" t="s">
        <v>29</v>
      </c>
      <c r="AO17" s="30" t="str">
        <f>IF(AN17=$E17,Rachel!$F16,"-")</f>
        <v>-</v>
      </c>
      <c r="AP17" s="31" t="s">
        <v>28</v>
      </c>
      <c r="AQ17" s="30">
        <f>IF(AP17=$E17,Alan!$F16,"-")</f>
        <v>18</v>
      </c>
      <c r="AR17" s="31" t="s">
        <v>29</v>
      </c>
      <c r="AS17" s="30" t="str">
        <f>IF(AR17=$E17,Matt!$F16,"-")</f>
        <v>-</v>
      </c>
      <c r="AT17" s="31" t="s">
        <v>28</v>
      </c>
      <c r="AU17" s="30">
        <f>IF(AT17=$E17,Ben!$F16,"-")</f>
        <v>22</v>
      </c>
      <c r="AV17" s="31" t="s">
        <v>28</v>
      </c>
      <c r="AW17" s="30">
        <f>IF(AV17=$E17,Isaac!$F16,"-")</f>
        <v>35</v>
      </c>
    </row>
    <row r="18" spans="2:50" x14ac:dyDescent="0.3">
      <c r="B18" s="95"/>
      <c r="C18" s="41" t="s">
        <v>30</v>
      </c>
      <c r="D18" s="43" t="s">
        <v>31</v>
      </c>
      <c r="E18" s="45" t="s">
        <v>31</v>
      </c>
      <c r="F18" s="26" t="s">
        <v>31</v>
      </c>
      <c r="G18" s="27">
        <f>IF(F18=E18,Tyson!F17,"-")</f>
        <v>29</v>
      </c>
      <c r="H18" s="26" t="s">
        <v>31</v>
      </c>
      <c r="I18" s="27">
        <f>IF(H18=$E18,Cody!$F17,"-")</f>
        <v>20</v>
      </c>
      <c r="J18" s="35" t="s">
        <v>30</v>
      </c>
      <c r="K18" s="27" t="str">
        <f>IF(J18=$E18,Jerry!$F17,"-")</f>
        <v>-</v>
      </c>
      <c r="L18" s="35" t="s">
        <v>31</v>
      </c>
      <c r="M18" s="27">
        <f>IF(L18=$E18,Jeremy!$F17,"-")</f>
        <v>13</v>
      </c>
      <c r="N18" s="26" t="s">
        <v>30</v>
      </c>
      <c r="O18" s="27" t="str">
        <f>IF(N18=$E18,Austin!$F17,"-")</f>
        <v>-</v>
      </c>
      <c r="P18" s="35" t="s">
        <v>31</v>
      </c>
      <c r="Q18" s="27">
        <f>IF(P18=$E18,Trevor!$F17,"-")</f>
        <v>27</v>
      </c>
      <c r="R18" s="26" t="s">
        <v>30</v>
      </c>
      <c r="S18" s="27" t="str">
        <f>IF(R18=$E18,Luebbe!$F17,"-")</f>
        <v>-</v>
      </c>
      <c r="T18" s="26" t="s">
        <v>31</v>
      </c>
      <c r="U18" s="27">
        <f>IF(T18=$E18,Freeny!$F17,"-")</f>
        <v>16</v>
      </c>
      <c r="V18" s="26" t="s">
        <v>31</v>
      </c>
      <c r="W18" s="27">
        <f>IF(V18=$E18,Alex!$F17,"-")</f>
        <v>34</v>
      </c>
      <c r="X18" s="26" t="s">
        <v>30</v>
      </c>
      <c r="Y18" s="27" t="str">
        <f>IF(X18=$E18,Cecil!$F17,"-")</f>
        <v>-</v>
      </c>
      <c r="Z18" s="26" t="s">
        <v>31</v>
      </c>
      <c r="AA18" s="27">
        <f>IF(Z18=$E18,Chad!$F17,"-")</f>
        <v>34</v>
      </c>
      <c r="AB18" s="35" t="s">
        <v>31</v>
      </c>
      <c r="AC18" s="27">
        <f>IF(AB18=$E18,Walker!$F17,"-")</f>
        <v>32</v>
      </c>
      <c r="AD18" s="26" t="s">
        <v>31</v>
      </c>
      <c r="AE18" s="27">
        <f>IF(AD18=$E18,Tom!$F17,"-")</f>
        <v>17</v>
      </c>
      <c r="AF18" s="26" t="s">
        <v>30</v>
      </c>
      <c r="AG18" s="27" t="str">
        <f>IF(AF18=$E18,Jim!$F17,"-")</f>
        <v>-</v>
      </c>
      <c r="AH18" s="35" t="s">
        <v>31</v>
      </c>
      <c r="AI18" s="27">
        <f>IF(AH18=$E18,Max!$F17,"-")</f>
        <v>16</v>
      </c>
      <c r="AJ18" s="35" t="s">
        <v>31</v>
      </c>
      <c r="AK18" s="27">
        <f>IF(AJ18=$E18,Bart!$F17,"-")</f>
        <v>18</v>
      </c>
      <c r="AL18" s="35" t="s">
        <v>30</v>
      </c>
      <c r="AM18" s="27" t="str">
        <f>IF(AL18=$E18,Bob!$F17,"-")</f>
        <v>-</v>
      </c>
      <c r="AN18" s="26" t="s">
        <v>30</v>
      </c>
      <c r="AO18" s="27" t="str">
        <f>IF(AN18=$E18,Rachel!$F17,"-")</f>
        <v>-</v>
      </c>
      <c r="AP18" s="35" t="s">
        <v>31</v>
      </c>
      <c r="AQ18" s="27">
        <f>IF(AP18=$E18,Alan!$F17,"-")</f>
        <v>34</v>
      </c>
      <c r="AR18" s="35" t="s">
        <v>31</v>
      </c>
      <c r="AS18" s="27">
        <f>IF(AR18=$E18,Matt!$F17,"-")</f>
        <v>28</v>
      </c>
      <c r="AT18" s="35" t="s">
        <v>31</v>
      </c>
      <c r="AU18" s="27">
        <f>IF(AT18=$E18,Ben!$F17,"-")</f>
        <v>23</v>
      </c>
      <c r="AV18" s="35" t="s">
        <v>31</v>
      </c>
      <c r="AW18" s="27">
        <f>IF(AV18=$E18,Isaac!$F17,"-")</f>
        <v>36</v>
      </c>
    </row>
    <row r="19" spans="2:50" x14ac:dyDescent="0.3">
      <c r="B19" s="95"/>
      <c r="C19" s="41" t="s">
        <v>32</v>
      </c>
      <c r="D19" s="43" t="s">
        <v>33</v>
      </c>
      <c r="E19" s="45" t="s">
        <v>33</v>
      </c>
      <c r="F19" s="29" t="s">
        <v>33</v>
      </c>
      <c r="G19" s="30">
        <f>IF(F19=E19,Tyson!F18,"-")</f>
        <v>8</v>
      </c>
      <c r="H19" s="29" t="s">
        <v>33</v>
      </c>
      <c r="I19" s="30">
        <f>IF(H19=$E19,Cody!$F18,"-")</f>
        <v>10</v>
      </c>
      <c r="J19" s="31" t="s">
        <v>33</v>
      </c>
      <c r="K19" s="30">
        <f>IF(J19=$E19,Jerry!$F18,"-")</f>
        <v>37</v>
      </c>
      <c r="L19" s="31" t="s">
        <v>33</v>
      </c>
      <c r="M19" s="30">
        <f>IF(L19=$E19,Jeremy!$F18,"-")</f>
        <v>2</v>
      </c>
      <c r="N19" s="29" t="s">
        <v>33</v>
      </c>
      <c r="O19" s="30">
        <f>IF(N19=$E19,Austin!$F18,"-")</f>
        <v>14</v>
      </c>
      <c r="P19" s="31" t="s">
        <v>33</v>
      </c>
      <c r="Q19" s="30">
        <f>IF(P19=$E19,Trevor!$F18,"-")</f>
        <v>19</v>
      </c>
      <c r="R19" s="29" t="s">
        <v>33</v>
      </c>
      <c r="S19" s="30">
        <f>IF(R19=$E19,Luebbe!$F18,"-")</f>
        <v>29</v>
      </c>
      <c r="T19" s="29" t="s">
        <v>33</v>
      </c>
      <c r="U19" s="30">
        <f>IF(T19=$E19,Freeny!$F18,"-")</f>
        <v>28</v>
      </c>
      <c r="V19" s="29" t="s">
        <v>33</v>
      </c>
      <c r="W19" s="30">
        <f>IF(V19=$E19,Alex!$F18,"-")</f>
        <v>35</v>
      </c>
      <c r="X19" s="29" t="s">
        <v>33</v>
      </c>
      <c r="Y19" s="30">
        <f>IF(X19=$E19,Cecil!$F18,"-")</f>
        <v>2</v>
      </c>
      <c r="Z19" s="29" t="s">
        <v>33</v>
      </c>
      <c r="AA19" s="30">
        <f>IF(Z19=$E19,Chad!$F18,"-")</f>
        <v>18</v>
      </c>
      <c r="AB19" s="31" t="s">
        <v>33</v>
      </c>
      <c r="AC19" s="30">
        <f>IF(AB19=$E19,Walker!$F18,"-")</f>
        <v>6</v>
      </c>
      <c r="AD19" s="29" t="s">
        <v>33</v>
      </c>
      <c r="AE19" s="30">
        <f>IF(AD19=$E19,Tom!$F18,"-")</f>
        <v>24</v>
      </c>
      <c r="AF19" s="29" t="s">
        <v>32</v>
      </c>
      <c r="AG19" s="30" t="str">
        <f>IF(AF19=$E19,Jim!$F18,"-")</f>
        <v>-</v>
      </c>
      <c r="AH19" s="31" t="s">
        <v>33</v>
      </c>
      <c r="AI19" s="30">
        <f>IF(AH19=$E19,Max!$F18,"-")</f>
        <v>9</v>
      </c>
      <c r="AJ19" s="31" t="s">
        <v>32</v>
      </c>
      <c r="AK19" s="30" t="str">
        <f>IF(AJ19=$E19,Bart!$F18,"-")</f>
        <v>-</v>
      </c>
      <c r="AL19" s="31" t="s">
        <v>33</v>
      </c>
      <c r="AM19" s="30">
        <f>IF(AL19=$E19,Bob!$F18,"-")</f>
        <v>3</v>
      </c>
      <c r="AN19" s="29" t="s">
        <v>32</v>
      </c>
      <c r="AO19" s="30" t="str">
        <f>IF(AN19=$E19,Rachel!$F18,"-")</f>
        <v>-</v>
      </c>
      <c r="AP19" s="31" t="s">
        <v>33</v>
      </c>
      <c r="AQ19" s="30">
        <f>IF(AP19=$E19,Alan!$F18,"-")</f>
        <v>13</v>
      </c>
      <c r="AR19" s="31" t="s">
        <v>33</v>
      </c>
      <c r="AS19" s="30">
        <f>IF(AR19=$E19,Matt!$F18,"-")</f>
        <v>15</v>
      </c>
      <c r="AT19" s="31" t="s">
        <v>33</v>
      </c>
      <c r="AU19" s="30">
        <f>IF(AT19=$E19,Ben!$F18,"-")</f>
        <v>24</v>
      </c>
      <c r="AV19" s="31" t="s">
        <v>32</v>
      </c>
      <c r="AW19" s="30" t="str">
        <f>IF(AV19=$E19,Isaac!$F18,"-")</f>
        <v>-</v>
      </c>
    </row>
    <row r="20" spans="2:50" x14ac:dyDescent="0.3">
      <c r="B20" s="95"/>
      <c r="C20" s="41" t="s">
        <v>34</v>
      </c>
      <c r="D20" s="43" t="s">
        <v>35</v>
      </c>
      <c r="E20" s="45" t="s">
        <v>34</v>
      </c>
      <c r="F20" s="26" t="s">
        <v>34</v>
      </c>
      <c r="G20" s="27">
        <f>IF(F20=E20,Tyson!F19,"-")</f>
        <v>37</v>
      </c>
      <c r="H20" s="26" t="s">
        <v>34</v>
      </c>
      <c r="I20" s="27">
        <f>IF(H20=$E20,Cody!$F19,"-")</f>
        <v>11</v>
      </c>
      <c r="J20" s="28" t="s">
        <v>35</v>
      </c>
      <c r="K20" s="27" t="str">
        <f>IF(J20=$E20,Jerry!$F19,"-")</f>
        <v>-</v>
      </c>
      <c r="L20" s="28" t="s">
        <v>34</v>
      </c>
      <c r="M20" s="27">
        <f>IF(L20=$E20,Jeremy!$F19,"-")</f>
        <v>14</v>
      </c>
      <c r="N20" s="26" t="s">
        <v>34</v>
      </c>
      <c r="O20" s="27">
        <f>IF(N20=$E20,Austin!$F19,"-")</f>
        <v>25</v>
      </c>
      <c r="P20" s="28" t="s">
        <v>34</v>
      </c>
      <c r="Q20" s="27">
        <f>IF(P20=$E20,Trevor!$F19,"-")</f>
        <v>18</v>
      </c>
      <c r="R20" s="26" t="s">
        <v>34</v>
      </c>
      <c r="S20" s="27">
        <f>IF(R20=$E20,Luebbe!$F19,"-")</f>
        <v>16</v>
      </c>
      <c r="T20" s="26" t="s">
        <v>34</v>
      </c>
      <c r="U20" s="27">
        <f>IF(T20=$E20,Freeny!$F19,"-")</f>
        <v>27</v>
      </c>
      <c r="V20" s="26" t="s">
        <v>35</v>
      </c>
      <c r="W20" s="27" t="str">
        <f>IF(V20=$E20,Alex!$F19,"-")</f>
        <v>-</v>
      </c>
      <c r="X20" s="26" t="s">
        <v>34</v>
      </c>
      <c r="Y20" s="27">
        <f>IF(X20=$E20,Cecil!$F19,"-")</f>
        <v>25</v>
      </c>
      <c r="Z20" s="26" t="s">
        <v>35</v>
      </c>
      <c r="AA20" s="27" t="str">
        <f>IF(Z20=$E20,Chad!$F19,"-")</f>
        <v>-</v>
      </c>
      <c r="AB20" s="28" t="s">
        <v>35</v>
      </c>
      <c r="AC20" s="27" t="str">
        <f>IF(AB20=$E20,Walker!$F19,"-")</f>
        <v>-</v>
      </c>
      <c r="AD20" s="26" t="s">
        <v>35</v>
      </c>
      <c r="AE20" s="27" t="str">
        <f>IF(AD20=$E20,Tom!$F19,"-")</f>
        <v>-</v>
      </c>
      <c r="AF20" s="26" t="s">
        <v>35</v>
      </c>
      <c r="AG20" s="27" t="str">
        <f>IF(AF20=$E20,Jim!$F19,"-")</f>
        <v>-</v>
      </c>
      <c r="AH20" s="28" t="s">
        <v>35</v>
      </c>
      <c r="AI20" s="27" t="str">
        <f>IF(AH20=$E20,Max!$F19,"-")</f>
        <v>-</v>
      </c>
      <c r="AJ20" s="28" t="s">
        <v>34</v>
      </c>
      <c r="AK20" s="27">
        <f>IF(AJ20=$E20,Bart!$F19,"-")</f>
        <v>7</v>
      </c>
      <c r="AL20" s="28" t="s">
        <v>34</v>
      </c>
      <c r="AM20" s="27">
        <f>IF(AL20=$E20,Bob!$F19,"-")</f>
        <v>6</v>
      </c>
      <c r="AN20" s="26" t="s">
        <v>34</v>
      </c>
      <c r="AO20" s="27">
        <f>IF(AN20=$E20,Rachel!$F19,"-")</f>
        <v>35</v>
      </c>
      <c r="AP20" s="28" t="s">
        <v>35</v>
      </c>
      <c r="AQ20" s="27" t="str">
        <f>IF(AP20=$E20,Alan!$F19,"-")</f>
        <v>-</v>
      </c>
      <c r="AR20" s="28" t="s">
        <v>35</v>
      </c>
      <c r="AS20" s="27" t="str">
        <f>IF(AR20=$E20,Matt!$F19,"-")</f>
        <v>-</v>
      </c>
      <c r="AT20" s="28" t="s">
        <v>35</v>
      </c>
      <c r="AU20" s="27" t="str">
        <f>IF(AT20=$E20,Ben!$F19,"-")</f>
        <v>-</v>
      </c>
      <c r="AV20" s="28" t="s">
        <v>35</v>
      </c>
      <c r="AW20" s="27" t="str">
        <f>IF(AV20=$E20,Isaac!$F19,"-")</f>
        <v>-</v>
      </c>
    </row>
    <row r="21" spans="2:50" x14ac:dyDescent="0.3">
      <c r="B21" s="95"/>
      <c r="C21" s="41" t="s">
        <v>36</v>
      </c>
      <c r="D21" s="43" t="s">
        <v>37</v>
      </c>
      <c r="E21" s="45" t="s">
        <v>37</v>
      </c>
      <c r="F21" s="29" t="s">
        <v>37</v>
      </c>
      <c r="G21" s="30">
        <f>IF(F21=E21,Tyson!F20,"-")</f>
        <v>28</v>
      </c>
      <c r="H21" s="29" t="s">
        <v>37</v>
      </c>
      <c r="I21" s="30">
        <f>IF(H21=$E21,Cody!$F20,"-")</f>
        <v>26</v>
      </c>
      <c r="J21" s="25" t="s">
        <v>37</v>
      </c>
      <c r="K21" s="30">
        <f>IF(J21=$E21,Jerry!$F20,"-")</f>
        <v>30</v>
      </c>
      <c r="L21" s="25" t="s">
        <v>37</v>
      </c>
      <c r="M21" s="30">
        <f>IF(L21=$E21,Jeremy!$F20,"-")</f>
        <v>41</v>
      </c>
      <c r="N21" s="29" t="s">
        <v>37</v>
      </c>
      <c r="O21" s="30">
        <f>IF(N21=$E21,Austin!$F20,"-")</f>
        <v>37</v>
      </c>
      <c r="P21" s="25" t="s">
        <v>36</v>
      </c>
      <c r="Q21" s="30" t="str">
        <f>IF(P21=$E21,Trevor!$F20,"-")</f>
        <v>-</v>
      </c>
      <c r="R21" s="29" t="s">
        <v>37</v>
      </c>
      <c r="S21" s="30">
        <f>IF(R21=$E21,Luebbe!$F20,"-")</f>
        <v>39</v>
      </c>
      <c r="T21" s="29" t="s">
        <v>37</v>
      </c>
      <c r="U21" s="30">
        <f>IF(T21=$E21,Freeny!$F20,"-")</f>
        <v>29</v>
      </c>
      <c r="V21" s="29" t="s">
        <v>37</v>
      </c>
      <c r="W21" s="30">
        <f>IF(V21=$E21,Alex!$F20,"-")</f>
        <v>28</v>
      </c>
      <c r="X21" s="29" t="s">
        <v>37</v>
      </c>
      <c r="Y21" s="30">
        <f>IF(X21=$E21,Cecil!$F20,"-")</f>
        <v>34</v>
      </c>
      <c r="Z21" s="29" t="s">
        <v>37</v>
      </c>
      <c r="AA21" s="30">
        <f>IF(Z21=$E21,Chad!$F20,"-")</f>
        <v>31</v>
      </c>
      <c r="AB21" s="25" t="s">
        <v>37</v>
      </c>
      <c r="AC21" s="30">
        <f>IF(AB21=$E21,Walker!$F20,"-")</f>
        <v>31</v>
      </c>
      <c r="AD21" s="29" t="s">
        <v>37</v>
      </c>
      <c r="AE21" s="30">
        <f>IF(AD21=$E21,Tom!$F20,"-")</f>
        <v>21</v>
      </c>
      <c r="AF21" s="29" t="s">
        <v>37</v>
      </c>
      <c r="AG21" s="30">
        <f>IF(AF21=$E21,Jim!$F20,"-")</f>
        <v>17</v>
      </c>
      <c r="AH21" s="25" t="s">
        <v>37</v>
      </c>
      <c r="AI21" s="30">
        <f>IF(AH21=$E21,Max!$F20,"-")</f>
        <v>23</v>
      </c>
      <c r="AJ21" s="25" t="s">
        <v>37</v>
      </c>
      <c r="AK21" s="30">
        <f>IF(AJ21=$E21,Bart!$F20,"-")</f>
        <v>27</v>
      </c>
      <c r="AL21" s="25" t="s">
        <v>37</v>
      </c>
      <c r="AM21" s="30">
        <f>IF(AL21=$E21,Bob!$F20,"-")</f>
        <v>34</v>
      </c>
      <c r="AN21" s="29" t="s">
        <v>37</v>
      </c>
      <c r="AO21" s="30">
        <f>IF(AN21=$E21,Rachel!$F20,"-")</f>
        <v>41</v>
      </c>
      <c r="AP21" s="25" t="s">
        <v>37</v>
      </c>
      <c r="AQ21" s="30">
        <f>IF(AP21=$E21,Alan!$F20,"-")</f>
        <v>23</v>
      </c>
      <c r="AR21" s="25" t="s">
        <v>37</v>
      </c>
      <c r="AS21" s="30">
        <f>IF(AR21=$E21,Matt!$F20,"-")</f>
        <v>22</v>
      </c>
      <c r="AT21" s="25" t="s">
        <v>37</v>
      </c>
      <c r="AU21" s="30">
        <f>IF(AT21=$E21,Ben!$F20,"-")</f>
        <v>39</v>
      </c>
      <c r="AV21" s="25" t="s">
        <v>37</v>
      </c>
      <c r="AW21" s="30">
        <f>IF(AV21=$E21,Isaac!$F20,"-")</f>
        <v>31</v>
      </c>
    </row>
    <row r="22" spans="2:50" x14ac:dyDescent="0.3">
      <c r="B22" s="95"/>
      <c r="C22" s="41" t="s">
        <v>38</v>
      </c>
      <c r="D22" s="43" t="s">
        <v>39</v>
      </c>
      <c r="E22" s="45" t="s">
        <v>38</v>
      </c>
      <c r="F22" s="26" t="s">
        <v>38</v>
      </c>
      <c r="G22" s="27">
        <f>IF(F22=E22,Tyson!F21,"-")</f>
        <v>19</v>
      </c>
      <c r="H22" s="26" t="s">
        <v>38</v>
      </c>
      <c r="I22" s="27">
        <f>IF(H22=$E22,Cody!$F21,"-")</f>
        <v>33</v>
      </c>
      <c r="J22" s="28" t="s">
        <v>39</v>
      </c>
      <c r="K22" s="27" t="str">
        <f>IF(J22=$E22,Jerry!$F21,"-")</f>
        <v>-</v>
      </c>
      <c r="L22" s="28" t="s">
        <v>38</v>
      </c>
      <c r="M22" s="27">
        <f>IF(L22=$E22,Jeremy!$F21,"-")</f>
        <v>23</v>
      </c>
      <c r="N22" s="26" t="s">
        <v>38</v>
      </c>
      <c r="O22" s="27">
        <f>IF(N22=$E22,Austin!$F21,"-")</f>
        <v>36</v>
      </c>
      <c r="P22" s="28" t="s">
        <v>38</v>
      </c>
      <c r="Q22" s="27">
        <f>IF(P22=$E22,Trevor!$F21,"-")</f>
        <v>14</v>
      </c>
      <c r="R22" s="26" t="s">
        <v>38</v>
      </c>
      <c r="S22" s="27">
        <f>IF(R22=$E22,Luebbe!$F21,"-")</f>
        <v>26</v>
      </c>
      <c r="T22" s="26" t="s">
        <v>38</v>
      </c>
      <c r="U22" s="27">
        <f>IF(T22=$E22,Freeny!$F21,"-")</f>
        <v>34</v>
      </c>
      <c r="V22" s="26" t="s">
        <v>38</v>
      </c>
      <c r="W22" s="27">
        <f>IF(V22=$E22,Alex!$F21,"-")</f>
        <v>11</v>
      </c>
      <c r="X22" s="26" t="s">
        <v>39</v>
      </c>
      <c r="Y22" s="27" t="str">
        <f>IF(X22=$E22,Cecil!$F21,"-")</f>
        <v>-</v>
      </c>
      <c r="Z22" s="26" t="s">
        <v>38</v>
      </c>
      <c r="AA22" s="27">
        <f>IF(Z22=$E22,Chad!$F21,"-")</f>
        <v>37</v>
      </c>
      <c r="AB22" s="28" t="s">
        <v>38</v>
      </c>
      <c r="AC22" s="27">
        <f>IF(AB22=$E22,Walker!$F21,"-")</f>
        <v>21</v>
      </c>
      <c r="AD22" s="26" t="s">
        <v>39</v>
      </c>
      <c r="AE22" s="27" t="str">
        <f>IF(AD22=$E22,Tom!$F21,"-")</f>
        <v>-</v>
      </c>
      <c r="AF22" s="26" t="s">
        <v>38</v>
      </c>
      <c r="AG22" s="27">
        <f>IF(AF22=$E22,Jim!$F21,"-")</f>
        <v>35</v>
      </c>
      <c r="AH22" s="28" t="s">
        <v>38</v>
      </c>
      <c r="AI22" s="27">
        <f>IF(AH22=$E22,Max!$F21,"-")</f>
        <v>18</v>
      </c>
      <c r="AJ22" s="28" t="s">
        <v>38</v>
      </c>
      <c r="AK22" s="27">
        <f>IF(AJ22=$E22,Bart!$F21,"-")</f>
        <v>6</v>
      </c>
      <c r="AL22" s="28" t="s">
        <v>39</v>
      </c>
      <c r="AM22" s="27" t="str">
        <f>IF(AL22=$E22,Bob!$F21,"-")</f>
        <v>-</v>
      </c>
      <c r="AN22" s="26" t="s">
        <v>38</v>
      </c>
      <c r="AO22" s="27">
        <f>IF(AN22=$E22,Rachel!$F21,"-")</f>
        <v>27</v>
      </c>
      <c r="AP22" s="28" t="s">
        <v>39</v>
      </c>
      <c r="AQ22" s="27" t="str">
        <f>IF(AP22=$E22,Alan!$F21,"-")</f>
        <v>-</v>
      </c>
      <c r="AR22" s="28" t="s">
        <v>38</v>
      </c>
      <c r="AS22" s="27">
        <f>IF(AR22=$E22,Matt!$F21,"-")</f>
        <v>21</v>
      </c>
      <c r="AT22" s="28" t="s">
        <v>39</v>
      </c>
      <c r="AU22" s="27" t="str">
        <f>IF(AT22=$E22,Ben!$F21,"-")</f>
        <v>-</v>
      </c>
      <c r="AV22" s="28" t="s">
        <v>39</v>
      </c>
      <c r="AW22" s="27" t="str">
        <f>IF(AV22=$E22,Isaac!$F21,"-")</f>
        <v>-</v>
      </c>
    </row>
    <row r="23" spans="2:50" x14ac:dyDescent="0.3">
      <c r="B23" s="95"/>
      <c r="C23" s="41" t="s">
        <v>40</v>
      </c>
      <c r="D23" s="43" t="s">
        <v>41</v>
      </c>
      <c r="E23" s="45" t="s">
        <v>41</v>
      </c>
      <c r="F23" s="29" t="s">
        <v>41</v>
      </c>
      <c r="G23" s="30">
        <f>IF(F23=E23,Tyson!F22,"-")</f>
        <v>41</v>
      </c>
      <c r="H23" s="29" t="s">
        <v>41</v>
      </c>
      <c r="I23" s="30">
        <f>IF(H23=$E23,Cody!$F22,"-")</f>
        <v>40</v>
      </c>
      <c r="J23" s="25" t="s">
        <v>41</v>
      </c>
      <c r="K23" s="30">
        <f>IF(J23=$E23,Jerry!$F22,"-")</f>
        <v>41</v>
      </c>
      <c r="L23" s="25" t="s">
        <v>41</v>
      </c>
      <c r="M23" s="30">
        <f>IF(L23=$E23,Jeremy!$F22,"-")</f>
        <v>16</v>
      </c>
      <c r="N23" s="29" t="s">
        <v>41</v>
      </c>
      <c r="O23" s="30">
        <f>IF(N23=$E23,Austin!$F22,"-")</f>
        <v>38</v>
      </c>
      <c r="P23" s="25" t="s">
        <v>41</v>
      </c>
      <c r="Q23" s="30">
        <f>IF(P23=$E23,Trevor!$F22,"-")</f>
        <v>36</v>
      </c>
      <c r="R23" s="29" t="s">
        <v>41</v>
      </c>
      <c r="S23" s="30">
        <f>IF(R23=$E23,Luebbe!$F22,"-")</f>
        <v>40</v>
      </c>
      <c r="T23" s="29" t="s">
        <v>41</v>
      </c>
      <c r="U23" s="30">
        <f>IF(T23=$E23,Freeny!$F22,"-")</f>
        <v>35</v>
      </c>
      <c r="V23" s="29" t="s">
        <v>41</v>
      </c>
      <c r="W23" s="30">
        <f>IF(V23=$E23,Alex!$F22,"-")</f>
        <v>37</v>
      </c>
      <c r="X23" s="29" t="s">
        <v>41</v>
      </c>
      <c r="Y23" s="30">
        <f>IF(X23=$E23,Cecil!$F22,"-")</f>
        <v>41</v>
      </c>
      <c r="Z23" s="29" t="s">
        <v>41</v>
      </c>
      <c r="AA23" s="30">
        <f>IF(Z23=$E23,Chad!$F22,"-")</f>
        <v>38</v>
      </c>
      <c r="AB23" s="25" t="s">
        <v>41</v>
      </c>
      <c r="AC23" s="30">
        <f>IF(AB23=$E23,Walker!$F22,"-")</f>
        <v>41</v>
      </c>
      <c r="AD23" s="29" t="s">
        <v>41</v>
      </c>
      <c r="AE23" s="30">
        <f>IF(AD23=$E23,Tom!$F22,"-")</f>
        <v>40</v>
      </c>
      <c r="AF23" s="29" t="s">
        <v>41</v>
      </c>
      <c r="AG23" s="30">
        <f>IF(AF23=$E23,Jim!$F22,"-")</f>
        <v>39</v>
      </c>
      <c r="AH23" s="25" t="s">
        <v>41</v>
      </c>
      <c r="AI23" s="30">
        <f>IF(AH23=$E23,Max!$F22,"-")</f>
        <v>35</v>
      </c>
      <c r="AJ23" s="25" t="s">
        <v>41</v>
      </c>
      <c r="AK23" s="30">
        <f>IF(AJ23=$E23,Bart!$F22,"-")</f>
        <v>36</v>
      </c>
      <c r="AL23" s="25" t="s">
        <v>41</v>
      </c>
      <c r="AM23" s="30">
        <f>IF(AL23=$E23,Bob!$F22,"-")</f>
        <v>27</v>
      </c>
      <c r="AN23" s="29" t="s">
        <v>41</v>
      </c>
      <c r="AO23" s="30">
        <f>IF(AN23=$E23,Rachel!$F22,"-")</f>
        <v>39</v>
      </c>
      <c r="AP23" s="25" t="s">
        <v>41</v>
      </c>
      <c r="AQ23" s="30">
        <f>IF(AP23=$E23,Alan!$F22,"-")</f>
        <v>41</v>
      </c>
      <c r="AR23" s="25" t="s">
        <v>41</v>
      </c>
      <c r="AS23" s="30">
        <f>IF(AR23=$E23,Matt!$F22,"-")</f>
        <v>37</v>
      </c>
      <c r="AT23" s="25" t="s">
        <v>41</v>
      </c>
      <c r="AU23" s="30">
        <f>IF(AT23=$E23,Ben!$F22,"-")</f>
        <v>40</v>
      </c>
      <c r="AV23" s="25" t="s">
        <v>41</v>
      </c>
      <c r="AW23" s="30">
        <f>IF(AV23=$E23,Isaac!$F22,"-")</f>
        <v>37</v>
      </c>
    </row>
    <row r="24" spans="2:50" x14ac:dyDescent="0.3">
      <c r="B24" s="95"/>
      <c r="C24" s="41" t="s">
        <v>42</v>
      </c>
      <c r="D24" s="43" t="s">
        <v>43</v>
      </c>
      <c r="E24" s="45" t="s">
        <v>42</v>
      </c>
      <c r="F24" s="26" t="s">
        <v>43</v>
      </c>
      <c r="G24" s="27" t="str">
        <f>IF(F24=E24,Tyson!F23,"-")</f>
        <v>-</v>
      </c>
      <c r="H24" s="26" t="s">
        <v>42</v>
      </c>
      <c r="I24" s="27">
        <f>IF(H24=$E24,Cody!$F23,"-")</f>
        <v>3</v>
      </c>
      <c r="J24" s="28" t="s">
        <v>42</v>
      </c>
      <c r="K24" s="27">
        <f>IF(J24=$E24,Jerry!$F23,"-")</f>
        <v>25</v>
      </c>
      <c r="L24" s="28" t="s">
        <v>43</v>
      </c>
      <c r="M24" s="27" t="str">
        <f>IF(L24=$E24,Jeremy!$F23,"-")</f>
        <v>-</v>
      </c>
      <c r="N24" s="26" t="s">
        <v>43</v>
      </c>
      <c r="O24" s="27" t="str">
        <f>IF(N24=$E24,Austin!$F23,"-")</f>
        <v>-</v>
      </c>
      <c r="P24" s="28" t="s">
        <v>43</v>
      </c>
      <c r="Q24" s="27" t="str">
        <f>IF(P24=$E24,Trevor!$F23,"-")</f>
        <v>-</v>
      </c>
      <c r="R24" s="26" t="s">
        <v>42</v>
      </c>
      <c r="S24" s="27">
        <f>IF(R24=$E24,Luebbe!$F23,"-")</f>
        <v>1</v>
      </c>
      <c r="T24" s="26" t="s">
        <v>43</v>
      </c>
      <c r="U24" s="27" t="str">
        <f>IF(T24=$E24,Freeny!$F23,"-")</f>
        <v>-</v>
      </c>
      <c r="V24" s="26" t="s">
        <v>42</v>
      </c>
      <c r="W24" s="27">
        <f>IF(V24=$E24,Alex!$F23,"-")</f>
        <v>8</v>
      </c>
      <c r="X24" s="26" t="s">
        <v>43</v>
      </c>
      <c r="Y24" s="27" t="str">
        <f>IF(X24=$E24,Cecil!$F23,"-")</f>
        <v>-</v>
      </c>
      <c r="Z24" s="26" t="s">
        <v>42</v>
      </c>
      <c r="AA24" s="27">
        <f>IF(Z24=$E24,Chad!$F23,"-")</f>
        <v>15</v>
      </c>
      <c r="AB24" s="28" t="s">
        <v>43</v>
      </c>
      <c r="AC24" s="27" t="str">
        <f>IF(AB24=$E24,Walker!$F23,"-")</f>
        <v>-</v>
      </c>
      <c r="AD24" s="26" t="s">
        <v>42</v>
      </c>
      <c r="AE24" s="27">
        <f>IF(AD24=$E24,Tom!$F23,"-")</f>
        <v>14</v>
      </c>
      <c r="AF24" s="26" t="s">
        <v>42</v>
      </c>
      <c r="AG24" s="27">
        <f>IF(AF24=$E24,Jim!$F23,"-")</f>
        <v>23</v>
      </c>
      <c r="AH24" s="28" t="s">
        <v>43</v>
      </c>
      <c r="AI24" s="27" t="str">
        <f>IF(AH24=$E24,Max!$F23,"-")</f>
        <v>-</v>
      </c>
      <c r="AJ24" s="28" t="s">
        <v>43</v>
      </c>
      <c r="AK24" s="27" t="str">
        <f>IF(AJ24=$E24,Bart!$F23,"-")</f>
        <v>-</v>
      </c>
      <c r="AL24" s="28" t="s">
        <v>43</v>
      </c>
      <c r="AM24" s="27" t="str">
        <f>IF(AL24=$E24,Bob!$F23,"-")</f>
        <v>-</v>
      </c>
      <c r="AN24" s="26" t="s">
        <v>42</v>
      </c>
      <c r="AO24" s="27">
        <f>IF(AN24=$E24,Rachel!$F23,"-")</f>
        <v>30</v>
      </c>
      <c r="AP24" s="28" t="s">
        <v>42</v>
      </c>
      <c r="AQ24" s="27">
        <f>IF(AP24=$E24,Alan!$F23,"-")</f>
        <v>10</v>
      </c>
      <c r="AR24" s="28" t="s">
        <v>43</v>
      </c>
      <c r="AS24" s="27" t="str">
        <f>IF(AR24=$E24,Matt!$F23,"-")</f>
        <v>-</v>
      </c>
      <c r="AT24" s="28" t="s">
        <v>42</v>
      </c>
      <c r="AU24" s="27">
        <f>IF(AT24=$E24,Ben!$F23,"-")</f>
        <v>15</v>
      </c>
      <c r="AV24" s="28" t="s">
        <v>43</v>
      </c>
      <c r="AW24" s="27" t="str">
        <f>IF(AV24=$E24,Isaac!$F23,"-")</f>
        <v>-</v>
      </c>
    </row>
    <row r="25" spans="2:50" x14ac:dyDescent="0.3">
      <c r="B25" s="95"/>
      <c r="C25" s="41" t="s">
        <v>44</v>
      </c>
      <c r="D25" s="43" t="s">
        <v>45</v>
      </c>
      <c r="E25" s="45" t="s">
        <v>44</v>
      </c>
      <c r="F25" s="29" t="s">
        <v>44</v>
      </c>
      <c r="G25" s="30">
        <f>IF(F25=E25,Tyson!F24,"-")</f>
        <v>4</v>
      </c>
      <c r="H25" s="29" t="s">
        <v>45</v>
      </c>
      <c r="I25" s="30" t="str">
        <f>IF(H25=$E25,Cody!$F24,"-")</f>
        <v>-</v>
      </c>
      <c r="J25" s="25" t="s">
        <v>44</v>
      </c>
      <c r="K25" s="30">
        <f>IF(J25=$E25,Jerry!$F24,"-")</f>
        <v>28</v>
      </c>
      <c r="L25" s="25" t="s">
        <v>45</v>
      </c>
      <c r="M25" s="30" t="str">
        <f>IF(L25=$E25,Jeremy!$F24,"-")</f>
        <v>-</v>
      </c>
      <c r="N25" s="29" t="s">
        <v>44</v>
      </c>
      <c r="O25" s="30">
        <f>IF(N25=$E25,Austin!$F24,"-")</f>
        <v>3</v>
      </c>
      <c r="P25" s="25" t="s">
        <v>45</v>
      </c>
      <c r="Q25" s="30" t="str">
        <f>IF(P25=$E25,Trevor!$F24,"-")</f>
        <v>-</v>
      </c>
      <c r="R25" s="29" t="s">
        <v>45</v>
      </c>
      <c r="S25" s="30" t="str">
        <f>IF(R25=$E25,Luebbe!$F24,"-")</f>
        <v>-</v>
      </c>
      <c r="T25" s="29" t="s">
        <v>45</v>
      </c>
      <c r="U25" s="30" t="str">
        <f>IF(T25=$E25,Freeny!$F24,"-")</f>
        <v>-</v>
      </c>
      <c r="V25" s="29" t="s">
        <v>44</v>
      </c>
      <c r="W25" s="30">
        <f>IF(V25=$E25,Alex!$F24,"-")</f>
        <v>4</v>
      </c>
      <c r="X25" s="29" t="s">
        <v>45</v>
      </c>
      <c r="Y25" s="30" t="str">
        <f>IF(X25=$E25,Cecil!$F24,"-")</f>
        <v>-</v>
      </c>
      <c r="Z25" s="29" t="s">
        <v>44</v>
      </c>
      <c r="AA25" s="30">
        <f>IF(Z25=$E25,Chad!$F24,"-")</f>
        <v>17</v>
      </c>
      <c r="AB25" s="25" t="s">
        <v>44</v>
      </c>
      <c r="AC25" s="30">
        <f>IF(AB25=$E25,Walker!$F24,"-")</f>
        <v>4</v>
      </c>
      <c r="AD25" s="29" t="s">
        <v>44</v>
      </c>
      <c r="AE25" s="30">
        <f>IF(AD25=$E25,Tom!$F24,"-")</f>
        <v>11</v>
      </c>
      <c r="AF25" s="29" t="s">
        <v>44</v>
      </c>
      <c r="AG25" s="30">
        <f>IF(AF25=$E25,Jim!$F24,"-")</f>
        <v>26</v>
      </c>
      <c r="AH25" s="25" t="s">
        <v>45</v>
      </c>
      <c r="AI25" s="30" t="str">
        <f>IF(AH25=$E25,Max!$F24,"-")</f>
        <v>-</v>
      </c>
      <c r="AJ25" s="25" t="s">
        <v>45</v>
      </c>
      <c r="AK25" s="30" t="str">
        <f>IF(AJ25=$E25,Bart!$F24,"-")</f>
        <v>-</v>
      </c>
      <c r="AL25" s="25" t="s">
        <v>45</v>
      </c>
      <c r="AM25" s="30" t="str">
        <f>IF(AL25=$E25,Bob!$F24,"-")</f>
        <v>-</v>
      </c>
      <c r="AN25" s="29" t="s">
        <v>44</v>
      </c>
      <c r="AO25" s="30">
        <f>IF(AN25=$E25,Rachel!$F24,"-")</f>
        <v>37</v>
      </c>
      <c r="AP25" s="25" t="s">
        <v>44</v>
      </c>
      <c r="AQ25" s="30">
        <f>IF(AP25=$E25,Alan!$F24,"-")</f>
        <v>20</v>
      </c>
      <c r="AR25" s="25" t="s">
        <v>45</v>
      </c>
      <c r="AS25" s="30" t="str">
        <f>IF(AR25=$E25,Matt!$F24,"-")</f>
        <v>-</v>
      </c>
      <c r="AT25" s="25" t="s">
        <v>45</v>
      </c>
      <c r="AU25" s="30" t="str">
        <f>IF(AT25=$E25,Ben!$F24,"-")</f>
        <v>-</v>
      </c>
      <c r="AV25" s="25" t="s">
        <v>45</v>
      </c>
      <c r="AW25" s="30" t="str">
        <f>IF(AV25=$E25,Isaac!$F24,"-")</f>
        <v>-</v>
      </c>
    </row>
    <row r="26" spans="2:50" x14ac:dyDescent="0.3">
      <c r="B26" s="95"/>
      <c r="C26" s="41" t="s">
        <v>46</v>
      </c>
      <c r="D26" s="43" t="s">
        <v>47</v>
      </c>
      <c r="E26" s="45" t="s">
        <v>47</v>
      </c>
      <c r="F26" s="26" t="s">
        <v>46</v>
      </c>
      <c r="G26" s="27" t="str">
        <f>IF(F26=E26,Tyson!F25,"-")</f>
        <v>-</v>
      </c>
      <c r="H26" s="26" t="s">
        <v>47</v>
      </c>
      <c r="I26" s="27">
        <f>IF(H26=$E26,Cody!$F25,"-")</f>
        <v>4</v>
      </c>
      <c r="J26" s="28" t="s">
        <v>47</v>
      </c>
      <c r="K26" s="27">
        <f>IF(J26=$E26,Jerry!$F25,"-")</f>
        <v>27</v>
      </c>
      <c r="L26" s="28" t="s">
        <v>46</v>
      </c>
      <c r="M26" s="27" t="str">
        <f>IF(L26=$E26,Jeremy!$F25,"-")</f>
        <v>-</v>
      </c>
      <c r="N26" s="26" t="s">
        <v>46</v>
      </c>
      <c r="O26" s="27" t="str">
        <f>IF(N26=$E26,Austin!$F25,"-")</f>
        <v>-</v>
      </c>
      <c r="P26" s="28" t="s">
        <v>46</v>
      </c>
      <c r="Q26" s="27" t="str">
        <f>IF(P26=$E26,Trevor!$F25,"-")</f>
        <v>-</v>
      </c>
      <c r="R26" s="26" t="s">
        <v>46</v>
      </c>
      <c r="S26" s="27" t="str">
        <f>IF(R26=$E26,Luebbe!$F25,"-")</f>
        <v>-</v>
      </c>
      <c r="T26" s="26" t="s">
        <v>47</v>
      </c>
      <c r="U26" s="27">
        <f>IF(T26=$E26,Freeny!$F25,"-")</f>
        <v>19</v>
      </c>
      <c r="V26" s="26" t="s">
        <v>46</v>
      </c>
      <c r="W26" s="27" t="str">
        <f>IF(V26=$E26,Alex!$F25,"-")</f>
        <v>-</v>
      </c>
      <c r="X26" s="26" t="s">
        <v>46</v>
      </c>
      <c r="Y26" s="27" t="str">
        <f>IF(X26=$E26,Cecil!$F25,"-")</f>
        <v>-</v>
      </c>
      <c r="Z26" s="26" t="s">
        <v>46</v>
      </c>
      <c r="AA26" s="27" t="str">
        <f>IF(Z26=$E26,Chad!$F25,"-")</f>
        <v>-</v>
      </c>
      <c r="AB26" s="28" t="s">
        <v>46</v>
      </c>
      <c r="AC26" s="27" t="str">
        <f>IF(AB26=$E26,Walker!$F25,"-")</f>
        <v>-</v>
      </c>
      <c r="AD26" s="26" t="s">
        <v>47</v>
      </c>
      <c r="AE26" s="27">
        <f>IF(AD26=$E26,Tom!$F25,"-")</f>
        <v>16</v>
      </c>
      <c r="AF26" s="26" t="s">
        <v>47</v>
      </c>
      <c r="AG26" s="27">
        <f>IF(AF26=$E26,Jim!$F25,"-")</f>
        <v>29</v>
      </c>
      <c r="AH26" s="28" t="s">
        <v>46</v>
      </c>
      <c r="AI26" s="27" t="str">
        <f>IF(AH26=$E26,Max!$F25,"-")</f>
        <v>-</v>
      </c>
      <c r="AJ26" s="28" t="s">
        <v>46</v>
      </c>
      <c r="AK26" s="27" t="str">
        <f>IF(AJ26=$E26,Bart!$F25,"-")</f>
        <v>-</v>
      </c>
      <c r="AL26" s="28" t="s">
        <v>47</v>
      </c>
      <c r="AM26" s="27">
        <f>IF(AL26=$E26,Bob!$F25,"-")</f>
        <v>18</v>
      </c>
      <c r="AN26" s="26" t="s">
        <v>46</v>
      </c>
      <c r="AO26" s="27" t="str">
        <f>IF(AN26=$E26,Rachel!$F25,"-")</f>
        <v>-</v>
      </c>
      <c r="AP26" s="28" t="s">
        <v>47</v>
      </c>
      <c r="AQ26" s="27">
        <f>IF(AP26=$E26,Alan!$F25,"-")</f>
        <v>2</v>
      </c>
      <c r="AR26" s="28" t="s">
        <v>46</v>
      </c>
      <c r="AS26" s="27" t="str">
        <f>IF(AR26=$E26,Matt!$F25,"-")</f>
        <v>-</v>
      </c>
      <c r="AT26" s="28" t="s">
        <v>46</v>
      </c>
      <c r="AU26" s="27" t="str">
        <f>IF(AT26=$E26,Ben!$F25,"-")</f>
        <v>-</v>
      </c>
      <c r="AV26" s="28" t="s">
        <v>46</v>
      </c>
      <c r="AW26" s="27" t="str">
        <f>IF(AV26=$E26,Isaac!$F25,"-")</f>
        <v>-</v>
      </c>
    </row>
    <row r="27" spans="2:50" x14ac:dyDescent="0.3">
      <c r="B27" s="95"/>
      <c r="C27" s="41" t="s">
        <v>48</v>
      </c>
      <c r="D27" s="43" t="s">
        <v>49</v>
      </c>
      <c r="E27" s="45" t="s">
        <v>48</v>
      </c>
      <c r="F27" s="29" t="s">
        <v>48</v>
      </c>
      <c r="G27" s="30">
        <f>IF(F27=E27,Tyson!F26,"-")</f>
        <v>18</v>
      </c>
      <c r="H27" s="29" t="s">
        <v>48</v>
      </c>
      <c r="I27" s="30">
        <f>IF(H27=$E27,Cody!$F26,"-")</f>
        <v>19</v>
      </c>
      <c r="J27" s="25" t="s">
        <v>49</v>
      </c>
      <c r="K27" s="30" t="str">
        <f>IF(J27=$E27,Jerry!$F26,"-")</f>
        <v>-</v>
      </c>
      <c r="L27" s="25" t="s">
        <v>49</v>
      </c>
      <c r="M27" s="30" t="str">
        <f>IF(L27=$E27,Jeremy!$F26,"-")</f>
        <v>-</v>
      </c>
      <c r="N27" s="29" t="s">
        <v>48</v>
      </c>
      <c r="O27" s="30">
        <f>IF(N27=$E27,Austin!$F26,"-")</f>
        <v>29</v>
      </c>
      <c r="P27" s="25" t="s">
        <v>48</v>
      </c>
      <c r="Q27" s="30">
        <f>IF(P27=$E27,Trevor!$F26,"-")</f>
        <v>35</v>
      </c>
      <c r="R27" s="29" t="s">
        <v>48</v>
      </c>
      <c r="S27" s="30">
        <f>IF(R27=$E27,Luebbe!$F26,"-")</f>
        <v>18</v>
      </c>
      <c r="T27" s="29" t="s">
        <v>49</v>
      </c>
      <c r="U27" s="30" t="str">
        <f>IF(T27=$E27,Freeny!$F26,"-")</f>
        <v>-</v>
      </c>
      <c r="V27" s="29" t="s">
        <v>48</v>
      </c>
      <c r="W27" s="30">
        <f>IF(V27=$E27,Alex!$F26,"-")</f>
        <v>19</v>
      </c>
      <c r="X27" s="29" t="s">
        <v>48</v>
      </c>
      <c r="Y27" s="30">
        <f>IF(X27=$E27,Cecil!$F26,"-")</f>
        <v>33</v>
      </c>
      <c r="Z27" s="29" t="s">
        <v>48</v>
      </c>
      <c r="AA27" s="30">
        <f>IF(Z27=$E27,Chad!$F26,"-")</f>
        <v>16</v>
      </c>
      <c r="AB27" s="25" t="s">
        <v>48</v>
      </c>
      <c r="AC27" s="30">
        <f>IF(AB27=$E27,Walker!$F26,"-")</f>
        <v>19</v>
      </c>
      <c r="AD27" s="29" t="s">
        <v>48</v>
      </c>
      <c r="AE27" s="30">
        <f>IF(AD27=$E27,Tom!$F26,"-")</f>
        <v>26</v>
      </c>
      <c r="AF27" s="29" t="s">
        <v>49</v>
      </c>
      <c r="AG27" s="30" t="str">
        <f>IF(AF27=$E27,Jim!$F26,"-")</f>
        <v>-</v>
      </c>
      <c r="AH27" s="25" t="s">
        <v>48</v>
      </c>
      <c r="AI27" s="30">
        <f>IF(AH27=$E27,Max!$F26,"-")</f>
        <v>24</v>
      </c>
      <c r="AJ27" s="25" t="s">
        <v>48</v>
      </c>
      <c r="AK27" s="30">
        <f>IF(AJ27=$E27,Bart!$F26,"-")</f>
        <v>3</v>
      </c>
      <c r="AL27" s="25" t="s">
        <v>48</v>
      </c>
      <c r="AM27" s="30">
        <f>IF(AL27=$E27,Bob!$F26,"-")</f>
        <v>17</v>
      </c>
      <c r="AN27" s="29" t="s">
        <v>48</v>
      </c>
      <c r="AO27" s="30">
        <f>IF(AN27=$E27,Rachel!$F26,"-")</f>
        <v>28</v>
      </c>
      <c r="AP27" s="25" t="s">
        <v>48</v>
      </c>
      <c r="AQ27" s="30">
        <f>IF(AP27=$E27,Alan!$F26,"-")</f>
        <v>30</v>
      </c>
      <c r="AR27" s="25" t="s">
        <v>49</v>
      </c>
      <c r="AS27" s="30" t="str">
        <f>IF(AR27=$E27,Matt!$F26,"-")</f>
        <v>-</v>
      </c>
      <c r="AT27" s="25" t="s">
        <v>48</v>
      </c>
      <c r="AU27" s="30">
        <f>IF(AT27=$E27,Ben!$F26,"-")</f>
        <v>18</v>
      </c>
      <c r="AV27" s="25" t="s">
        <v>48</v>
      </c>
      <c r="AW27" s="30">
        <f>IF(AV27=$E27,Isaac!$F26,"-")</f>
        <v>39</v>
      </c>
    </row>
    <row r="28" spans="2:50" ht="14.95" thickBot="1" x14ac:dyDescent="0.35">
      <c r="B28" s="96"/>
      <c r="C28" s="42" t="s">
        <v>50</v>
      </c>
      <c r="D28" s="44" t="s">
        <v>51</v>
      </c>
      <c r="E28" s="46" t="s">
        <v>50</v>
      </c>
      <c r="F28" s="32" t="s">
        <v>50</v>
      </c>
      <c r="G28" s="33">
        <f>IF(F28=E28,Tyson!F27,"-")</f>
        <v>40</v>
      </c>
      <c r="H28" s="32" t="s">
        <v>50</v>
      </c>
      <c r="I28" s="33">
        <f>IF(H28=$E28,Cody!$F27,"-")</f>
        <v>39</v>
      </c>
      <c r="J28" s="34" t="s">
        <v>50</v>
      </c>
      <c r="K28" s="33">
        <f>IF(J28=$E28,Jerry!$F27,"-")</f>
        <v>38</v>
      </c>
      <c r="L28" s="34" t="s">
        <v>50</v>
      </c>
      <c r="M28" s="33">
        <f>IF(L28=$E28,Jeremy!$F27,"-")</f>
        <v>38</v>
      </c>
      <c r="N28" s="32" t="s">
        <v>50</v>
      </c>
      <c r="O28" s="33">
        <f>IF(N28=$E28,Austin!$F27,"-")</f>
        <v>34</v>
      </c>
      <c r="P28" s="34" t="s">
        <v>50</v>
      </c>
      <c r="Q28" s="33">
        <f>IF(P28=$E28,Trevor!$F27,"-")</f>
        <v>39</v>
      </c>
      <c r="R28" s="32" t="s">
        <v>50</v>
      </c>
      <c r="S28" s="33">
        <f>IF(R28=$E28,Luebbe!$F27,"-")</f>
        <v>32</v>
      </c>
      <c r="T28" s="32" t="s">
        <v>50</v>
      </c>
      <c r="U28" s="33">
        <f>IF(T28=$E28,Freeny!$F27,"-")</f>
        <v>17</v>
      </c>
      <c r="V28" s="32" t="s">
        <v>50</v>
      </c>
      <c r="W28" s="33">
        <f>IF(V28=$E28,Alex!$F27,"-")</f>
        <v>39</v>
      </c>
      <c r="X28" s="32" t="s">
        <v>50</v>
      </c>
      <c r="Y28" s="33">
        <f>IF(X28=$E28,Cecil!$F27,"-")</f>
        <v>37</v>
      </c>
      <c r="Z28" s="32" t="s">
        <v>50</v>
      </c>
      <c r="AA28" s="33">
        <f>IF(Z28=$E28,Chad!$F27,"-")</f>
        <v>35</v>
      </c>
      <c r="AB28" s="34" t="s">
        <v>50</v>
      </c>
      <c r="AC28" s="33">
        <f>IF(AB28=$E28,Walker!$F27,"-")</f>
        <v>37</v>
      </c>
      <c r="AD28" s="32" t="s">
        <v>50</v>
      </c>
      <c r="AE28" s="33">
        <f>IF(AD28=$E28,Tom!$F27,"-")</f>
        <v>39</v>
      </c>
      <c r="AF28" s="32" t="s">
        <v>51</v>
      </c>
      <c r="AG28" s="33" t="str">
        <f>IF(AF28=$E28,Jim!$F27,"-")</f>
        <v>-</v>
      </c>
      <c r="AH28" s="34" t="s">
        <v>50</v>
      </c>
      <c r="AI28" s="33">
        <f>IF(AH28=$E28,Max!$F27,"-")</f>
        <v>39</v>
      </c>
      <c r="AJ28" s="34" t="s">
        <v>50</v>
      </c>
      <c r="AK28" s="33">
        <f>IF(AJ28=$E28,Bart!$F27,"-")</f>
        <v>40</v>
      </c>
      <c r="AL28" s="34" t="s">
        <v>50</v>
      </c>
      <c r="AM28" s="33">
        <f>IF(AL28=$E28,Bob!$F27,"-")</f>
        <v>38</v>
      </c>
      <c r="AN28" s="32" t="s">
        <v>50</v>
      </c>
      <c r="AO28" s="33">
        <f>IF(AN28=$E28,Rachel!$F27,"-")</f>
        <v>29</v>
      </c>
      <c r="AP28" s="34" t="s">
        <v>50</v>
      </c>
      <c r="AQ28" s="33">
        <f>IF(AP28=$E28,Alan!$F27,"-")</f>
        <v>38</v>
      </c>
      <c r="AR28" s="34" t="s">
        <v>50</v>
      </c>
      <c r="AS28" s="33">
        <f>IF(AR28=$E28,Matt!$F27,"-")</f>
        <v>38</v>
      </c>
      <c r="AT28" s="34" t="s">
        <v>50</v>
      </c>
      <c r="AU28" s="33">
        <f>IF(AT28=$E28,Ben!$F27,"-")</f>
        <v>41</v>
      </c>
      <c r="AV28" s="34" t="s">
        <v>50</v>
      </c>
      <c r="AW28" s="33">
        <f>IF(AV28=$E28,Isaac!$F27,"-")</f>
        <v>40</v>
      </c>
    </row>
    <row r="29" spans="2:50" x14ac:dyDescent="0.3">
      <c r="B29" s="95" t="s">
        <v>84</v>
      </c>
      <c r="C29" s="41" t="s">
        <v>52</v>
      </c>
      <c r="D29" s="43" t="s">
        <v>53</v>
      </c>
      <c r="E29" s="45" t="s">
        <v>53</v>
      </c>
      <c r="F29" s="29" t="s">
        <v>52</v>
      </c>
      <c r="G29" s="30" t="str">
        <f>IF(F29=E29,Tyson!F28,"-")</f>
        <v>-</v>
      </c>
      <c r="H29" s="29" t="s">
        <v>52</v>
      </c>
      <c r="I29" s="30" t="str">
        <f>IF(H29=$E29,Cody!$F28,"-")</f>
        <v>-</v>
      </c>
      <c r="J29" s="25" t="s">
        <v>52</v>
      </c>
      <c r="K29" s="30" t="str">
        <f>IF(J29=$E29,Jerry!$F28,"-")</f>
        <v>-</v>
      </c>
      <c r="L29" s="25" t="s">
        <v>52</v>
      </c>
      <c r="M29" s="30" t="str">
        <f>IF(L29=$E29,Jeremy!$F28,"-")</f>
        <v>-</v>
      </c>
      <c r="N29" s="29" t="s">
        <v>52</v>
      </c>
      <c r="O29" s="30" t="str">
        <f>IF(N29=$E29,Austin!$F28,"-")</f>
        <v>-</v>
      </c>
      <c r="P29" s="25" t="s">
        <v>53</v>
      </c>
      <c r="Q29" s="30">
        <f>IF(P29=$E29,Trevor!$F28,"-")</f>
        <v>5</v>
      </c>
      <c r="R29" s="29" t="s">
        <v>53</v>
      </c>
      <c r="S29" s="30">
        <f>IF(R29=$E29,Luebbe!$F28,"-")</f>
        <v>28</v>
      </c>
      <c r="T29" s="29" t="s">
        <v>52</v>
      </c>
      <c r="U29" s="30" t="str">
        <f>IF(T29=$E29,Freeny!$F28,"-")</f>
        <v>-</v>
      </c>
      <c r="V29" s="29" t="s">
        <v>53</v>
      </c>
      <c r="W29" s="30">
        <f>IF(V29=$E29,Alex!$F28,"-")</f>
        <v>6</v>
      </c>
      <c r="X29" s="29" t="s">
        <v>53</v>
      </c>
      <c r="Y29" s="30">
        <f>IF(X29=$E29,Cecil!$F28,"-")</f>
        <v>3</v>
      </c>
      <c r="Z29" s="29" t="s">
        <v>53</v>
      </c>
      <c r="AA29" s="30">
        <f>IF(Z29=$E29,Chad!$F28,"-")</f>
        <v>23</v>
      </c>
      <c r="AB29" s="25" t="s">
        <v>52</v>
      </c>
      <c r="AC29" s="30" t="str">
        <f>IF(AB29=$E29,Walker!$F28,"-")</f>
        <v>-</v>
      </c>
      <c r="AD29" s="29" t="s">
        <v>53</v>
      </c>
      <c r="AE29" s="30">
        <f>IF(AD29=$E29,Tom!$F28,"-")</f>
        <v>18</v>
      </c>
      <c r="AF29" s="29" t="s">
        <v>52</v>
      </c>
      <c r="AG29" s="30" t="str">
        <f>IF(AF29=$E29,Jim!$F28,"-")</f>
        <v>-</v>
      </c>
      <c r="AH29" s="25" t="s">
        <v>52</v>
      </c>
      <c r="AI29" s="30" t="str">
        <f>IF(AH29=$E29,Max!$F28,"-")</f>
        <v>-</v>
      </c>
      <c r="AJ29" s="25" t="s">
        <v>52</v>
      </c>
      <c r="AK29" s="30" t="str">
        <f>IF(AJ29=$E29,Bart!$F28,"-")</f>
        <v>-</v>
      </c>
      <c r="AL29" s="25" t="s">
        <v>53</v>
      </c>
      <c r="AM29" s="30">
        <f>IF(AL29=$E29,Bob!$F28,"-")</f>
        <v>21</v>
      </c>
      <c r="AN29" s="29" t="s">
        <v>52</v>
      </c>
      <c r="AO29" s="30" t="str">
        <f>IF(AN29=$E29,Rachel!$F28,"-")</f>
        <v>-</v>
      </c>
      <c r="AP29" s="25" t="s">
        <v>53</v>
      </c>
      <c r="AQ29" s="30">
        <f>IF(AP29=$E29,Alan!$F28,"-")</f>
        <v>7</v>
      </c>
      <c r="AR29" s="25" t="s">
        <v>53</v>
      </c>
      <c r="AS29" s="30">
        <f>IF(AR29=$E29,Matt!$F28,"-")</f>
        <v>9</v>
      </c>
      <c r="AT29" s="25" t="s">
        <v>52</v>
      </c>
      <c r="AU29" s="30" t="str">
        <f>IF(AT29=$E29,Ben!$F28,"-")</f>
        <v>-</v>
      </c>
      <c r="AV29" s="25" t="s">
        <v>52</v>
      </c>
      <c r="AW29" s="30" t="str">
        <f>IF(AV29=$E29,Isaac!$F28,"-")</f>
        <v>-</v>
      </c>
    </row>
    <row r="30" spans="2:50" x14ac:dyDescent="0.3">
      <c r="B30" s="95"/>
      <c r="C30" s="41" t="s">
        <v>54</v>
      </c>
      <c r="D30" s="43" t="s">
        <v>55</v>
      </c>
      <c r="E30" s="45" t="s">
        <v>55</v>
      </c>
      <c r="F30" s="26" t="s">
        <v>55</v>
      </c>
      <c r="G30" s="27">
        <f>IF(F30=E30,Tyson!F29,"-")</f>
        <v>15</v>
      </c>
      <c r="H30" s="26" t="s">
        <v>55</v>
      </c>
      <c r="I30" s="27">
        <f>IF(H30=$E30,Cody!$F29,"-")</f>
        <v>18</v>
      </c>
      <c r="J30" s="28" t="s">
        <v>55</v>
      </c>
      <c r="K30" s="27">
        <f>IF(J30=$E30,Jerry!$F29,"-")</f>
        <v>18</v>
      </c>
      <c r="L30" s="28" t="s">
        <v>55</v>
      </c>
      <c r="M30" s="27">
        <f>IF(L30=$E30,Jeremy!$F29,"-")</f>
        <v>22</v>
      </c>
      <c r="N30" s="26" t="s">
        <v>55</v>
      </c>
      <c r="O30" s="27">
        <f>IF(N30=$E30,Austin!$F29,"-")</f>
        <v>23</v>
      </c>
      <c r="P30" s="28" t="s">
        <v>55</v>
      </c>
      <c r="Q30" s="27">
        <f>IF(P30=$E30,Trevor!$F29,"-")</f>
        <v>17</v>
      </c>
      <c r="R30" s="26" t="s">
        <v>55</v>
      </c>
      <c r="S30" s="27">
        <f>IF(R30=$E30,Luebbe!$F29,"-")</f>
        <v>22</v>
      </c>
      <c r="T30" s="26" t="s">
        <v>55</v>
      </c>
      <c r="U30" s="27">
        <f>IF(T30=$E30,Freeny!$F29,"-")</f>
        <v>38</v>
      </c>
      <c r="V30" s="26" t="s">
        <v>55</v>
      </c>
      <c r="W30" s="27">
        <f>IF(V30=$E30,Alex!$F29,"-")</f>
        <v>15</v>
      </c>
      <c r="X30" s="26" t="s">
        <v>55</v>
      </c>
      <c r="Y30" s="27">
        <f>IF(X30=$E30,Cecil!$F29,"-")</f>
        <v>4</v>
      </c>
      <c r="Z30" s="26" t="s">
        <v>55</v>
      </c>
      <c r="AA30" s="27">
        <f>IF(Z30=$E30,Chad!$F29,"-")</f>
        <v>22</v>
      </c>
      <c r="AB30" s="28" t="s">
        <v>55</v>
      </c>
      <c r="AC30" s="27">
        <f>IF(AB30=$E30,Walker!$F29,"-")</f>
        <v>12</v>
      </c>
      <c r="AD30" s="26" t="s">
        <v>55</v>
      </c>
      <c r="AE30" s="27">
        <f>IF(AD30=$E30,Tom!$F29,"-")</f>
        <v>15</v>
      </c>
      <c r="AF30" s="26" t="s">
        <v>55</v>
      </c>
      <c r="AG30" s="27">
        <f>IF(AF30=$E30,Jim!$F29,"-")</f>
        <v>6</v>
      </c>
      <c r="AH30" s="28" t="s">
        <v>55</v>
      </c>
      <c r="AI30" s="27">
        <f>IF(AH30=$E30,Max!$F29,"-")</f>
        <v>26</v>
      </c>
      <c r="AJ30" s="28" t="s">
        <v>55</v>
      </c>
      <c r="AK30" s="27">
        <f>IF(AJ30=$E30,Bart!$F29,"-")</f>
        <v>10</v>
      </c>
      <c r="AL30" s="28" t="s">
        <v>55</v>
      </c>
      <c r="AM30" s="27">
        <f>IF(AL30=$E30,Bob!$F29,"-")</f>
        <v>28</v>
      </c>
      <c r="AN30" s="26" t="s">
        <v>55</v>
      </c>
      <c r="AO30" s="27">
        <f>IF(AN30=$E30,Rachel!$F29,"-")</f>
        <v>15</v>
      </c>
      <c r="AP30" s="28" t="s">
        <v>55</v>
      </c>
      <c r="AQ30" s="27">
        <f>IF(AP30=$E30,Alan!$F29,"-")</f>
        <v>22</v>
      </c>
      <c r="AR30" s="28" t="s">
        <v>54</v>
      </c>
      <c r="AS30" s="27" t="str">
        <f>IF(AR30=$E30,Matt!$F29,"-")</f>
        <v>-</v>
      </c>
      <c r="AT30" s="28" t="s">
        <v>55</v>
      </c>
      <c r="AU30" s="27">
        <f>IF(AT30=$E30,Ben!$F29,"-")</f>
        <v>31</v>
      </c>
      <c r="AV30" s="28" t="s">
        <v>54</v>
      </c>
      <c r="AW30" s="27" t="str">
        <f>IF(AV30=$E30,Isaac!$F29,"-")</f>
        <v>-</v>
      </c>
      <c r="AX30" s="2"/>
    </row>
    <row r="31" spans="2:50" x14ac:dyDescent="0.3">
      <c r="B31" s="95"/>
      <c r="C31" s="41" t="s">
        <v>56</v>
      </c>
      <c r="D31" s="43" t="s">
        <v>57</v>
      </c>
      <c r="E31" s="45" t="s">
        <v>56</v>
      </c>
      <c r="F31" s="29" t="s">
        <v>57</v>
      </c>
      <c r="G31" s="30" t="str">
        <f>IF(F31=E31,Tyson!F30,"-")</f>
        <v>-</v>
      </c>
      <c r="H31" s="29" t="s">
        <v>57</v>
      </c>
      <c r="I31" s="30" t="str">
        <f>IF(H31=$E31,Cody!$F30,"-")</f>
        <v>-</v>
      </c>
      <c r="J31" s="25" t="s">
        <v>57</v>
      </c>
      <c r="K31" s="30" t="str">
        <f>IF(J31=$E31,Jerry!$F30,"-")</f>
        <v>-</v>
      </c>
      <c r="L31" s="25" t="s">
        <v>57</v>
      </c>
      <c r="M31" s="30" t="str">
        <f>IF(L31=$E31,Jeremy!$F30,"-")</f>
        <v>-</v>
      </c>
      <c r="N31" s="29" t="s">
        <v>57</v>
      </c>
      <c r="O31" s="30" t="str">
        <f>IF(N31=$E31,Austin!$F30,"-")</f>
        <v>-</v>
      </c>
      <c r="P31" s="25" t="s">
        <v>57</v>
      </c>
      <c r="Q31" s="30" t="str">
        <f>IF(P31=$E31,Trevor!$F30,"-")</f>
        <v>-</v>
      </c>
      <c r="R31" s="29" t="s">
        <v>56</v>
      </c>
      <c r="S31" s="30">
        <f>IF(R31=$E31,Luebbe!$F30,"-")</f>
        <v>12</v>
      </c>
      <c r="T31" s="29" t="s">
        <v>56</v>
      </c>
      <c r="U31" s="30">
        <f>IF(T31=$E31,Freeny!$F30,"-")</f>
        <v>20</v>
      </c>
      <c r="V31" s="29" t="s">
        <v>57</v>
      </c>
      <c r="W31" s="30" t="str">
        <f>IF(V31=$E31,Alex!$F30,"-")</f>
        <v>-</v>
      </c>
      <c r="X31" s="29" t="s">
        <v>56</v>
      </c>
      <c r="Y31" s="30">
        <f>IF(X31=$E31,Cecil!$F30,"-")</f>
        <v>6</v>
      </c>
      <c r="Z31" s="29" t="s">
        <v>57</v>
      </c>
      <c r="AA31" s="30" t="str">
        <f>IF(Z31=$E31,Chad!$F30,"-")</f>
        <v>-</v>
      </c>
      <c r="AB31" s="25" t="s">
        <v>56</v>
      </c>
      <c r="AC31" s="30">
        <f>IF(AB31=$E31,Walker!$F30,"-")</f>
        <v>3</v>
      </c>
      <c r="AD31" s="29" t="s">
        <v>57</v>
      </c>
      <c r="AE31" s="30" t="str">
        <f>IF(AD31=$E31,Tom!$F30,"-")</f>
        <v>-</v>
      </c>
      <c r="AF31" s="29" t="s">
        <v>57</v>
      </c>
      <c r="AG31" s="30" t="str">
        <f>IF(AF31=$E31,Jim!$F30,"-")</f>
        <v>-</v>
      </c>
      <c r="AH31" s="25" t="s">
        <v>57</v>
      </c>
      <c r="AI31" s="30" t="str">
        <f>IF(AH31=$E31,Max!$F30,"-")</f>
        <v>-</v>
      </c>
      <c r="AJ31" s="25" t="s">
        <v>57</v>
      </c>
      <c r="AK31" s="30" t="str">
        <f>IF(AJ31=$E31,Bart!$F30,"-")</f>
        <v>-</v>
      </c>
      <c r="AL31" s="25" t="s">
        <v>57</v>
      </c>
      <c r="AM31" s="30" t="str">
        <f>IF(AL31=$E31,Bob!$F30,"-")</f>
        <v>-</v>
      </c>
      <c r="AN31" s="29" t="s">
        <v>57</v>
      </c>
      <c r="AO31" s="30" t="str">
        <f>IF(AN31=$E31,Rachel!$F30,"-")</f>
        <v>-</v>
      </c>
      <c r="AP31" s="25" t="s">
        <v>57</v>
      </c>
      <c r="AQ31" s="30" t="str">
        <f>IF(AP31=$E31,Alan!$F30,"-")</f>
        <v>-</v>
      </c>
      <c r="AR31" s="25" t="s">
        <v>57</v>
      </c>
      <c r="AS31" s="30" t="str">
        <f>IF(AR31=$E31,Matt!$F30,"-")</f>
        <v>-</v>
      </c>
      <c r="AT31" s="25" t="s">
        <v>57</v>
      </c>
      <c r="AU31" s="30" t="str">
        <f>IF(AT31=$E31,Ben!$F30,"-")</f>
        <v>-</v>
      </c>
      <c r="AV31" s="25" t="s">
        <v>57</v>
      </c>
      <c r="AW31" s="30" t="str">
        <f>IF(AV31=$E31,Isaac!$F30,"-")</f>
        <v>-</v>
      </c>
    </row>
    <row r="32" spans="2:50" x14ac:dyDescent="0.3">
      <c r="B32" s="95"/>
      <c r="C32" s="41" t="s">
        <v>85</v>
      </c>
      <c r="D32" s="43" t="s">
        <v>86</v>
      </c>
      <c r="E32" s="45" t="s">
        <v>85</v>
      </c>
      <c r="F32" s="26" t="s">
        <v>85</v>
      </c>
      <c r="G32" s="27">
        <f>IF(F32=E32,Tyson!F31,"-")</f>
        <v>30</v>
      </c>
      <c r="H32" s="26" t="s">
        <v>85</v>
      </c>
      <c r="I32" s="27">
        <f>IF(H32=$E32,Cody!$F31,"-")</f>
        <v>17</v>
      </c>
      <c r="J32" s="28" t="s">
        <v>85</v>
      </c>
      <c r="K32" s="27">
        <f>IF(J32=$E32,Jerry!$F31,"-")</f>
        <v>33</v>
      </c>
      <c r="L32" s="28" t="s">
        <v>85</v>
      </c>
      <c r="M32" s="27">
        <f>IF(L32=$E32,Jeremy!$F31,"-")</f>
        <v>31</v>
      </c>
      <c r="N32" s="26" t="s">
        <v>85</v>
      </c>
      <c r="O32" s="27">
        <f>IF(N32=$E32,Austin!$F31,"-")</f>
        <v>21</v>
      </c>
      <c r="P32" s="28" t="s">
        <v>85</v>
      </c>
      <c r="Q32" s="27">
        <f>IF(P32=$E32,Trevor!$F31,"-")</f>
        <v>28</v>
      </c>
      <c r="R32" s="26" t="s">
        <v>85</v>
      </c>
      <c r="S32" s="27">
        <f>IF(R32=$E32,Luebbe!$F31,"-")</f>
        <v>6</v>
      </c>
      <c r="T32" s="26" t="s">
        <v>85</v>
      </c>
      <c r="U32" s="27">
        <f>IF(T32=$E32,Freeny!$F31,"-")</f>
        <v>18</v>
      </c>
      <c r="V32" s="26" t="s">
        <v>85</v>
      </c>
      <c r="W32" s="27">
        <f>IF(V32=$E32,Alex!$F31,"-")</f>
        <v>23</v>
      </c>
      <c r="X32" s="26" t="s">
        <v>85</v>
      </c>
      <c r="Y32" s="27">
        <f>IF(X32=$E32,Cecil!$F31,"-")</f>
        <v>30</v>
      </c>
      <c r="Z32" s="26" t="s">
        <v>85</v>
      </c>
      <c r="AA32" s="27">
        <f>IF(Z32=$E32,Chad!$F31,"-")</f>
        <v>30</v>
      </c>
      <c r="AB32" s="28" t="s">
        <v>85</v>
      </c>
      <c r="AC32" s="27">
        <f>IF(AB32=$E32,Walker!$F31,"-")</f>
        <v>18</v>
      </c>
      <c r="AD32" s="26" t="s">
        <v>85</v>
      </c>
      <c r="AE32" s="27">
        <f>IF(AD32=$E32,Tom!$F31,"-")</f>
        <v>29</v>
      </c>
      <c r="AF32" s="26" t="s">
        <v>85</v>
      </c>
      <c r="AG32" s="27">
        <f>IF(AF32=$E32,Jim!$F31,"-")</f>
        <v>9</v>
      </c>
      <c r="AH32" s="28" t="s">
        <v>85</v>
      </c>
      <c r="AI32" s="27">
        <f>IF(AH32=$E32,Max!$F31,"-")</f>
        <v>34</v>
      </c>
      <c r="AJ32" s="28" t="s">
        <v>85</v>
      </c>
      <c r="AK32" s="27">
        <f>IF(AJ32=$E32,Bart!$F31,"-")</f>
        <v>30</v>
      </c>
      <c r="AL32" s="28" t="s">
        <v>85</v>
      </c>
      <c r="AM32" s="27">
        <f>IF(AL32=$E32,Bob!$F31,"-")</f>
        <v>37</v>
      </c>
      <c r="AN32" s="26" t="s">
        <v>86</v>
      </c>
      <c r="AO32" s="27" t="str">
        <f>IF(AN32=$E32,Rachel!$F31,"-")</f>
        <v>-</v>
      </c>
      <c r="AP32" s="28" t="s">
        <v>85</v>
      </c>
      <c r="AQ32" s="27">
        <f>IF(AP32=$E32,Alan!$F31,"-")</f>
        <v>28</v>
      </c>
      <c r="AR32" s="28" t="s">
        <v>85</v>
      </c>
      <c r="AS32" s="27">
        <f>IF(AR32=$E32,Matt!$F31,"-")</f>
        <v>5</v>
      </c>
      <c r="AT32" s="28" t="s">
        <v>85</v>
      </c>
      <c r="AU32" s="27">
        <f>IF(AT32=$E32,Ben!$F31,"-")</f>
        <v>38</v>
      </c>
      <c r="AV32" s="28" t="s">
        <v>86</v>
      </c>
      <c r="AW32" s="27" t="str">
        <f>IF(AV32=$E32,Isaac!$F31,"-")</f>
        <v>-</v>
      </c>
    </row>
    <row r="33" spans="2:49" x14ac:dyDescent="0.3">
      <c r="B33" s="95"/>
      <c r="C33" s="41" t="s">
        <v>58</v>
      </c>
      <c r="D33" s="43" t="s">
        <v>59</v>
      </c>
      <c r="E33" s="45" t="s">
        <v>59</v>
      </c>
      <c r="F33" s="29" t="s">
        <v>58</v>
      </c>
      <c r="G33" s="30" t="str">
        <f>IF(F33=E33,Tyson!F32,"-")</f>
        <v>-</v>
      </c>
      <c r="H33" s="29" t="s">
        <v>58</v>
      </c>
      <c r="I33" s="30" t="str">
        <f>IF(H33=$E33,Cody!$F32,"-")</f>
        <v>-</v>
      </c>
      <c r="J33" s="25" t="s">
        <v>59</v>
      </c>
      <c r="K33" s="30">
        <f>IF(J33=$E33,Jerry!$F32,"-")</f>
        <v>39</v>
      </c>
      <c r="L33" s="25" t="s">
        <v>58</v>
      </c>
      <c r="M33" s="30" t="str">
        <f>IF(L33=$E33,Jeremy!$F32,"-")</f>
        <v>-</v>
      </c>
      <c r="N33" s="29" t="s">
        <v>58</v>
      </c>
      <c r="O33" s="30" t="str">
        <f>IF(N33=$E33,Austin!$F32,"-")</f>
        <v>-</v>
      </c>
      <c r="P33" s="25" t="s">
        <v>58</v>
      </c>
      <c r="Q33" s="30" t="str">
        <f>IF(P33=$E33,Trevor!$F32,"-")</f>
        <v>-</v>
      </c>
      <c r="R33" s="29" t="s">
        <v>58</v>
      </c>
      <c r="S33" s="30" t="str">
        <f>IF(R33=$E33,Luebbe!$F32,"-")</f>
        <v>-</v>
      </c>
      <c r="T33" s="29" t="s">
        <v>58</v>
      </c>
      <c r="U33" s="30" t="str">
        <f>IF(T33=$E33,Freeny!$F32,"-")</f>
        <v>-</v>
      </c>
      <c r="V33" s="29" t="s">
        <v>58</v>
      </c>
      <c r="W33" s="30" t="str">
        <f>IF(V33=$E33,Alex!$F32,"-")</f>
        <v>-</v>
      </c>
      <c r="X33" s="29" t="s">
        <v>59</v>
      </c>
      <c r="Y33" s="30">
        <f>IF(X33=$E33,Cecil!$F32,"-")</f>
        <v>7</v>
      </c>
      <c r="Z33" s="29" t="s">
        <v>58</v>
      </c>
      <c r="AA33" s="30" t="str">
        <f>IF(Z33=$E33,Chad!$F32,"-")</f>
        <v>-</v>
      </c>
      <c r="AB33" s="25" t="s">
        <v>58</v>
      </c>
      <c r="AC33" s="30" t="str">
        <f>IF(AB33=$E33,Walker!$F32,"-")</f>
        <v>-</v>
      </c>
      <c r="AD33" s="29" t="s">
        <v>58</v>
      </c>
      <c r="AE33" s="30" t="str">
        <f>IF(AD33=$E33,Tom!$F32,"-")</f>
        <v>-</v>
      </c>
      <c r="AF33" s="29" t="s">
        <v>58</v>
      </c>
      <c r="AG33" s="30" t="str">
        <f>IF(AF33=$E33,Jim!$F32,"-")</f>
        <v>-</v>
      </c>
      <c r="AH33" s="25" t="s">
        <v>58</v>
      </c>
      <c r="AI33" s="30" t="str">
        <f>IF(AH33=$E33,Max!$F32,"-")</f>
        <v>-</v>
      </c>
      <c r="AJ33" s="25" t="s">
        <v>59</v>
      </c>
      <c r="AK33" s="30">
        <f>IF(AJ33=$E33,Bart!$F32,"-")</f>
        <v>16</v>
      </c>
      <c r="AL33" s="25" t="s">
        <v>58</v>
      </c>
      <c r="AM33" s="30" t="str">
        <f>IF(AL33=$E33,Bob!$F32,"-")</f>
        <v>-</v>
      </c>
      <c r="AN33" s="29" t="s">
        <v>58</v>
      </c>
      <c r="AO33" s="30" t="str">
        <f>IF(AN33=$E33,Rachel!$F32,"-")</f>
        <v>-</v>
      </c>
      <c r="AP33" s="25" t="s">
        <v>58</v>
      </c>
      <c r="AQ33" s="30" t="str">
        <f>IF(AP33=$E33,Alan!$F32,"-")</f>
        <v>-</v>
      </c>
      <c r="AR33" s="25" t="s">
        <v>58</v>
      </c>
      <c r="AS33" s="30" t="str">
        <f>IF(AR33=$E33,Matt!$F32,"-")</f>
        <v>-</v>
      </c>
      <c r="AT33" s="25" t="s">
        <v>58</v>
      </c>
      <c r="AU33" s="30" t="str">
        <f>IF(AT33=$E33,Ben!$F32,"-")</f>
        <v>-</v>
      </c>
      <c r="AV33" s="25" t="s">
        <v>58</v>
      </c>
      <c r="AW33" s="30" t="str">
        <f>IF(AV33=$E33,Isaac!$F32,"-")</f>
        <v>-</v>
      </c>
    </row>
    <row r="34" spans="2:49" x14ac:dyDescent="0.3">
      <c r="B34" s="95"/>
      <c r="C34" s="41" t="s">
        <v>60</v>
      </c>
      <c r="D34" s="43" t="s">
        <v>61</v>
      </c>
      <c r="E34" s="45" t="s">
        <v>60</v>
      </c>
      <c r="F34" s="26" t="s">
        <v>61</v>
      </c>
      <c r="G34" s="27" t="str">
        <f>IF(F34=E34,Tyson!F33,"-")</f>
        <v>-</v>
      </c>
      <c r="H34" s="26" t="s">
        <v>61</v>
      </c>
      <c r="I34" s="27" t="str">
        <f>IF(H34=$E34,Cody!$F33,"-")</f>
        <v>-</v>
      </c>
      <c r="J34" s="28" t="s">
        <v>61</v>
      </c>
      <c r="K34" s="27" t="str">
        <f>IF(J34=$E34,Jerry!$F33,"-")</f>
        <v>-</v>
      </c>
      <c r="L34" s="28" t="s">
        <v>61</v>
      </c>
      <c r="M34" s="27" t="str">
        <f>IF(L34=$E34,Jeremy!$F33,"-")</f>
        <v>-</v>
      </c>
      <c r="N34" s="26" t="s">
        <v>61</v>
      </c>
      <c r="O34" s="27" t="str">
        <f>IF(N34=$E34,Austin!$F33,"-")</f>
        <v>-</v>
      </c>
      <c r="P34" s="28" t="s">
        <v>61</v>
      </c>
      <c r="Q34" s="27" t="str">
        <f>IF(P34=$E34,Trevor!$F33,"-")</f>
        <v>-</v>
      </c>
      <c r="R34" s="26" t="s">
        <v>61</v>
      </c>
      <c r="S34" s="27" t="str">
        <f>IF(R34=$E34,Luebbe!$F33,"-")</f>
        <v>-</v>
      </c>
      <c r="T34" s="26" t="s">
        <v>61</v>
      </c>
      <c r="U34" s="27" t="str">
        <f>IF(T34=$E34,Freeny!$F33,"-")</f>
        <v>-</v>
      </c>
      <c r="V34" s="26" t="s">
        <v>61</v>
      </c>
      <c r="W34" s="27" t="str">
        <f>IF(V34=$E34,Alex!$F33,"-")</f>
        <v>-</v>
      </c>
      <c r="X34" s="26" t="s">
        <v>61</v>
      </c>
      <c r="Y34" s="27" t="str">
        <f>IF(X34=$E34,Cecil!$F33,"-")</f>
        <v>-</v>
      </c>
      <c r="Z34" s="26" t="s">
        <v>61</v>
      </c>
      <c r="AA34" s="27" t="str">
        <f>IF(Z34=$E34,Chad!$F33,"-")</f>
        <v>-</v>
      </c>
      <c r="AB34" s="28" t="s">
        <v>61</v>
      </c>
      <c r="AC34" s="27" t="str">
        <f>IF(AB34=$E34,Walker!$F33,"-")</f>
        <v>-</v>
      </c>
      <c r="AD34" s="26" t="s">
        <v>61</v>
      </c>
      <c r="AE34" s="27" t="str">
        <f>IF(AD34=$E34,Tom!$F33,"-")</f>
        <v>-</v>
      </c>
      <c r="AF34" s="26" t="s">
        <v>61</v>
      </c>
      <c r="AG34" s="27" t="str">
        <f>IF(AF34=$E34,Jim!$F33,"-")</f>
        <v>-</v>
      </c>
      <c r="AH34" s="28" t="s">
        <v>61</v>
      </c>
      <c r="AI34" s="27" t="str">
        <f>IF(AH34=$E34,Max!$F33,"-")</f>
        <v>-</v>
      </c>
      <c r="AJ34" s="28" t="s">
        <v>61</v>
      </c>
      <c r="AK34" s="27" t="str">
        <f>IF(AJ34=$E34,Bart!$F33,"-")</f>
        <v>-</v>
      </c>
      <c r="AL34" s="28" t="s">
        <v>61</v>
      </c>
      <c r="AM34" s="27" t="str">
        <f>IF(AL34=$E34,Bob!$F33,"-")</f>
        <v>-</v>
      </c>
      <c r="AN34" s="26" t="s">
        <v>61</v>
      </c>
      <c r="AO34" s="27" t="str">
        <f>IF(AN34=$E34,Rachel!$F33,"-")</f>
        <v>-</v>
      </c>
      <c r="AP34" s="28" t="s">
        <v>61</v>
      </c>
      <c r="AQ34" s="27" t="str">
        <f>IF(AP34=$E34,Alan!$F33,"-")</f>
        <v>-</v>
      </c>
      <c r="AR34" s="28" t="s">
        <v>61</v>
      </c>
      <c r="AS34" s="27" t="str">
        <f>IF(AR34=$E34,Matt!$F33,"-")</f>
        <v>-</v>
      </c>
      <c r="AT34" s="28" t="s">
        <v>60</v>
      </c>
      <c r="AU34" s="27">
        <f>IF(AT34=$E34,Ben!$F33,"-")</f>
        <v>5</v>
      </c>
      <c r="AV34" s="28" t="s">
        <v>61</v>
      </c>
      <c r="AW34" s="27" t="str">
        <f>IF(AV34=$E34,Isaac!$F33,"-")</f>
        <v>-</v>
      </c>
    </row>
    <row r="35" spans="2:49" x14ac:dyDescent="0.3">
      <c r="B35" s="95"/>
      <c r="C35" s="41" t="s">
        <v>62</v>
      </c>
      <c r="D35" s="43" t="s">
        <v>63</v>
      </c>
      <c r="E35" s="45" t="s">
        <v>63</v>
      </c>
      <c r="F35" s="29" t="s">
        <v>63</v>
      </c>
      <c r="G35" s="30">
        <f>IF(F35=E35,Tyson!F34,"-")</f>
        <v>36</v>
      </c>
      <c r="H35" s="29" t="s">
        <v>63</v>
      </c>
      <c r="I35" s="30">
        <f>IF(H35=$E35,Cody!$F34,"-")</f>
        <v>32</v>
      </c>
      <c r="J35" s="25" t="s">
        <v>63</v>
      </c>
      <c r="K35" s="30">
        <f>IF(J35=$E35,Jerry!$F34,"-")</f>
        <v>36</v>
      </c>
      <c r="L35" s="25" t="s">
        <v>63</v>
      </c>
      <c r="M35" s="30">
        <f>IF(L35=$E35,Jeremy!$F34,"-")</f>
        <v>30</v>
      </c>
      <c r="N35" s="29" t="s">
        <v>63</v>
      </c>
      <c r="O35" s="30">
        <f>IF(N35=$E35,Austin!$F34,"-")</f>
        <v>26</v>
      </c>
      <c r="P35" s="25" t="s">
        <v>63</v>
      </c>
      <c r="Q35" s="30">
        <f>IF(P35=$E35,Trevor!$F34,"-")</f>
        <v>31</v>
      </c>
      <c r="R35" s="29" t="s">
        <v>63</v>
      </c>
      <c r="S35" s="30">
        <f>IF(R35=$E35,Luebbe!$F34,"-")</f>
        <v>35</v>
      </c>
      <c r="T35" s="29" t="s">
        <v>63</v>
      </c>
      <c r="U35" s="30">
        <f>IF(T35=$E35,Freeny!$F34,"-")</f>
        <v>7</v>
      </c>
      <c r="V35" s="29" t="s">
        <v>63</v>
      </c>
      <c r="W35" s="30">
        <f>IF(V35=$E35,Alex!$F34,"-")</f>
        <v>41</v>
      </c>
      <c r="X35" s="29" t="s">
        <v>63</v>
      </c>
      <c r="Y35" s="30">
        <f>IF(X35=$E35,Cecil!$F34,"-")</f>
        <v>29</v>
      </c>
      <c r="Z35" s="29" t="s">
        <v>63</v>
      </c>
      <c r="AA35" s="30">
        <f>IF(Z35=$E35,Chad!$F34,"-")</f>
        <v>40</v>
      </c>
      <c r="AB35" s="25" t="s">
        <v>63</v>
      </c>
      <c r="AC35" s="30">
        <f>IF(AB35=$E35,Walker!$F34,"-")</f>
        <v>34</v>
      </c>
      <c r="AD35" s="29" t="s">
        <v>63</v>
      </c>
      <c r="AE35" s="30">
        <f>IF(AD35=$E35,Tom!$F34,"-")</f>
        <v>27</v>
      </c>
      <c r="AF35" s="29" t="s">
        <v>63</v>
      </c>
      <c r="AG35" s="30">
        <f>IF(AF35=$E35,Jim!$F34,"-")</f>
        <v>15</v>
      </c>
      <c r="AH35" s="25" t="s">
        <v>63</v>
      </c>
      <c r="AI35" s="30">
        <f>IF(AH35=$E35,Max!$F34,"-")</f>
        <v>27</v>
      </c>
      <c r="AJ35" s="25" t="s">
        <v>63</v>
      </c>
      <c r="AK35" s="30">
        <f>IF(AJ35=$E35,Bart!$F34,"-")</f>
        <v>38</v>
      </c>
      <c r="AL35" s="25" t="s">
        <v>63</v>
      </c>
      <c r="AM35" s="30">
        <f>IF(AL35=$E35,Bob!$F34,"-")</f>
        <v>36</v>
      </c>
      <c r="AN35" s="29" t="s">
        <v>62</v>
      </c>
      <c r="AO35" s="30" t="str">
        <f>IF(AN35=$E35,Rachel!$F34,"-")</f>
        <v>-</v>
      </c>
      <c r="AP35" s="25" t="s">
        <v>62</v>
      </c>
      <c r="AQ35" s="30" t="str">
        <f>IF(AP35=$E35,Alan!$F34,"-")</f>
        <v>-</v>
      </c>
      <c r="AR35" s="25" t="s">
        <v>63</v>
      </c>
      <c r="AS35" s="30">
        <f>IF(AR35=$E35,Matt!$F34,"-")</f>
        <v>36</v>
      </c>
      <c r="AT35" s="25" t="s">
        <v>63</v>
      </c>
      <c r="AU35" s="30">
        <f>IF(AT35=$E35,Ben!$F34,"-")</f>
        <v>33</v>
      </c>
      <c r="AV35" s="25" t="s">
        <v>63</v>
      </c>
      <c r="AW35" s="30">
        <f>IF(AV35=$E35,Isaac!$F34,"-")</f>
        <v>20</v>
      </c>
    </row>
    <row r="36" spans="2:49" x14ac:dyDescent="0.3">
      <c r="B36" s="95"/>
      <c r="C36" s="41" t="s">
        <v>64</v>
      </c>
      <c r="D36" s="43" t="s">
        <v>65</v>
      </c>
      <c r="E36" s="45" t="s">
        <v>64</v>
      </c>
      <c r="F36" s="26" t="s">
        <v>64</v>
      </c>
      <c r="G36" s="27">
        <f>IF(F36=E36,Tyson!F35,"-")</f>
        <v>11</v>
      </c>
      <c r="H36" s="26" t="s">
        <v>64</v>
      </c>
      <c r="I36" s="27">
        <f>IF(H36=$E36,Cody!$F35,"-")</f>
        <v>7</v>
      </c>
      <c r="J36" s="28" t="s">
        <v>64</v>
      </c>
      <c r="K36" s="27">
        <f>IF(J36=$E36,Jerry!$F35,"-")</f>
        <v>19</v>
      </c>
      <c r="L36" s="28" t="s">
        <v>65</v>
      </c>
      <c r="M36" s="27" t="str">
        <f>IF(L36=$E36,Jeremy!$F35,"-")</f>
        <v>-</v>
      </c>
      <c r="N36" s="26" t="s">
        <v>65</v>
      </c>
      <c r="O36" s="27" t="str">
        <f>IF(N36=$E36,Austin!$F35,"-")</f>
        <v>-</v>
      </c>
      <c r="P36" s="28" t="s">
        <v>64</v>
      </c>
      <c r="Q36" s="27">
        <f>IF(P36=$E36,Trevor!$F35,"-")</f>
        <v>4</v>
      </c>
      <c r="R36" s="26" t="s">
        <v>65</v>
      </c>
      <c r="S36" s="27" t="str">
        <f>IF(R36=$E36,Luebbe!$F35,"-")</f>
        <v>-</v>
      </c>
      <c r="T36" s="26" t="s">
        <v>65</v>
      </c>
      <c r="U36" s="27" t="str">
        <f>IF(T36=$E36,Freeny!$F35,"-")</f>
        <v>-</v>
      </c>
      <c r="V36" s="26" t="s">
        <v>65</v>
      </c>
      <c r="W36" s="27" t="str">
        <f>IF(V36=$E36,Alex!$F35,"-")</f>
        <v>-</v>
      </c>
      <c r="X36" s="26" t="s">
        <v>65</v>
      </c>
      <c r="Y36" s="27" t="str">
        <f>IF(X36=$E36,Cecil!$F35,"-")</f>
        <v>-</v>
      </c>
      <c r="Z36" s="26" t="s">
        <v>65</v>
      </c>
      <c r="AA36" s="27" t="str">
        <f>IF(Z36=$E36,Chad!$F35,"-")</f>
        <v>-</v>
      </c>
      <c r="AB36" s="28" t="s">
        <v>65</v>
      </c>
      <c r="AC36" s="27" t="str">
        <f>IF(AB36=$E36,Walker!$F35,"-")</f>
        <v>-</v>
      </c>
      <c r="AD36" s="26" t="s">
        <v>65</v>
      </c>
      <c r="AE36" s="27" t="str">
        <f>IF(AD36=$E36,Tom!$F35,"-")</f>
        <v>-</v>
      </c>
      <c r="AF36" s="26" t="s">
        <v>65</v>
      </c>
      <c r="AG36" s="27" t="str">
        <f>IF(AF36=$E36,Jim!$F35,"-")</f>
        <v>-</v>
      </c>
      <c r="AH36" s="28" t="s">
        <v>65</v>
      </c>
      <c r="AI36" s="27" t="str">
        <f>IF(AH36=$E36,Max!$F35,"-")</f>
        <v>-</v>
      </c>
      <c r="AJ36" s="28" t="s">
        <v>64</v>
      </c>
      <c r="AK36" s="27">
        <f>IF(AJ36=$E36,Bart!$F35,"-")</f>
        <v>17</v>
      </c>
      <c r="AL36" s="28" t="s">
        <v>65</v>
      </c>
      <c r="AM36" s="27" t="str">
        <f>IF(AL36=$E36,Bob!$F35,"-")</f>
        <v>-</v>
      </c>
      <c r="AN36" s="26" t="s">
        <v>65</v>
      </c>
      <c r="AO36" s="27" t="str">
        <f>IF(AN36=$E36,Rachel!$F35,"-")</f>
        <v>-</v>
      </c>
      <c r="AP36" s="28" t="s">
        <v>64</v>
      </c>
      <c r="AQ36" s="27">
        <f>IF(AP36=$E36,Alan!$F35,"-")</f>
        <v>12</v>
      </c>
      <c r="AR36" s="28" t="s">
        <v>64</v>
      </c>
      <c r="AS36" s="27">
        <f>IF(AR36=$E36,Matt!$F35,"-")</f>
        <v>8</v>
      </c>
      <c r="AT36" s="28" t="s">
        <v>64</v>
      </c>
      <c r="AU36" s="27">
        <f>IF(AT36=$E36,Ben!$F35,"-")</f>
        <v>6</v>
      </c>
      <c r="AV36" s="28" t="s">
        <v>64</v>
      </c>
      <c r="AW36" s="27">
        <f>IF(AV36=$E36,Isaac!$F35,"-")</f>
        <v>21</v>
      </c>
    </row>
    <row r="37" spans="2:49" x14ac:dyDescent="0.3">
      <c r="B37" s="95"/>
      <c r="C37" s="41" t="s">
        <v>66</v>
      </c>
      <c r="D37" s="43" t="s">
        <v>67</v>
      </c>
      <c r="E37" s="45" t="s">
        <v>66</v>
      </c>
      <c r="F37" s="29" t="s">
        <v>66</v>
      </c>
      <c r="G37" s="30">
        <f>IF(F37=E37,Tyson!F36,"-")</f>
        <v>26</v>
      </c>
      <c r="H37" s="29" t="s">
        <v>66</v>
      </c>
      <c r="I37" s="30">
        <f>IF(H37=$E37,Cody!$F36,"-")</f>
        <v>21</v>
      </c>
      <c r="J37" s="25" t="s">
        <v>66</v>
      </c>
      <c r="K37" s="30">
        <f>IF(J37=$E37,Jerry!$F36,"-")</f>
        <v>35</v>
      </c>
      <c r="L37" s="25" t="s">
        <v>66</v>
      </c>
      <c r="M37" s="30">
        <f>IF(L37=$E37,Jeremy!$F36,"-")</f>
        <v>36</v>
      </c>
      <c r="N37" s="29" t="s">
        <v>66</v>
      </c>
      <c r="O37" s="30">
        <f>IF(N37=$E37,Austin!$F36,"-")</f>
        <v>19</v>
      </c>
      <c r="P37" s="25" t="s">
        <v>66</v>
      </c>
      <c r="Q37" s="30">
        <f>IF(P37=$E37,Trevor!$F36,"-")</f>
        <v>33</v>
      </c>
      <c r="R37" s="29" t="s">
        <v>66</v>
      </c>
      <c r="S37" s="30">
        <f>IF(R37=$E37,Luebbe!$F36,"-")</f>
        <v>19</v>
      </c>
      <c r="T37" s="29" t="s">
        <v>67</v>
      </c>
      <c r="U37" s="30" t="str">
        <f>IF(T37=$E37,Freeny!$F36,"-")</f>
        <v>-</v>
      </c>
      <c r="V37" s="29" t="s">
        <v>66</v>
      </c>
      <c r="W37" s="30">
        <f>IF(V37=$E37,Alex!$F36,"-")</f>
        <v>27</v>
      </c>
      <c r="X37" s="29" t="s">
        <v>66</v>
      </c>
      <c r="Y37" s="30">
        <f>IF(X37=$E37,Cecil!$F36,"-")</f>
        <v>31</v>
      </c>
      <c r="Z37" s="29" t="s">
        <v>66</v>
      </c>
      <c r="AA37" s="30">
        <f>IF(Z37=$E37,Chad!$F36,"-")</f>
        <v>36</v>
      </c>
      <c r="AB37" s="25" t="s">
        <v>66</v>
      </c>
      <c r="AC37" s="30">
        <f>IF(AB37=$E37,Walker!$F36,"-")</f>
        <v>13</v>
      </c>
      <c r="AD37" s="29" t="s">
        <v>66</v>
      </c>
      <c r="AE37" s="30">
        <f>IF(AD37=$E37,Tom!$F36,"-")</f>
        <v>32</v>
      </c>
      <c r="AF37" s="29" t="s">
        <v>67</v>
      </c>
      <c r="AG37" s="30" t="str">
        <f>IF(AF37=$E37,Jim!$F36,"-")</f>
        <v>-</v>
      </c>
      <c r="AH37" s="25" t="s">
        <v>66</v>
      </c>
      <c r="AI37" s="30">
        <f>IF(AH37=$E37,Max!$F36,"-")</f>
        <v>25</v>
      </c>
      <c r="AJ37" s="25" t="s">
        <v>66</v>
      </c>
      <c r="AK37" s="30">
        <f>IF(AJ37=$E37,Bart!$F36,"-")</f>
        <v>21</v>
      </c>
      <c r="AL37" s="25" t="s">
        <v>66</v>
      </c>
      <c r="AM37" s="30">
        <f>IF(AL37=$E37,Bob!$F36,"-")</f>
        <v>33</v>
      </c>
      <c r="AN37" s="29" t="s">
        <v>67</v>
      </c>
      <c r="AO37" s="30" t="str">
        <f>IF(AN37=$E37,Rachel!$F36,"-")</f>
        <v>-</v>
      </c>
      <c r="AP37" s="25" t="s">
        <v>66</v>
      </c>
      <c r="AQ37" s="30">
        <f>IF(AP37=$E37,Alan!$F36,"-")</f>
        <v>27</v>
      </c>
      <c r="AR37" s="25" t="s">
        <v>66</v>
      </c>
      <c r="AS37" s="30">
        <f>IF(AR37=$E37,Matt!$F36,"-")</f>
        <v>18</v>
      </c>
      <c r="AT37" s="25" t="s">
        <v>66</v>
      </c>
      <c r="AU37" s="30">
        <f>IF(AT37=$E37,Ben!$F36,"-")</f>
        <v>7</v>
      </c>
      <c r="AV37" s="25" t="s">
        <v>67</v>
      </c>
      <c r="AW37" s="30" t="str">
        <f>IF(AV37=$E37,Isaac!$F36,"-")</f>
        <v>-</v>
      </c>
    </row>
    <row r="38" spans="2:49" x14ac:dyDescent="0.3">
      <c r="B38" s="95"/>
      <c r="C38" s="41" t="s">
        <v>68</v>
      </c>
      <c r="D38" s="43" t="s">
        <v>69</v>
      </c>
      <c r="E38" s="45" t="s">
        <v>69</v>
      </c>
      <c r="F38" s="26" t="s">
        <v>69</v>
      </c>
      <c r="G38" s="27">
        <f>IF(F38=E38,Tyson!F37,"-")</f>
        <v>32</v>
      </c>
      <c r="H38" s="26" t="s">
        <v>69</v>
      </c>
      <c r="I38" s="27">
        <f>IF(H38=$E38,Cody!$F37,"-")</f>
        <v>31</v>
      </c>
      <c r="J38" s="28" t="s">
        <v>69</v>
      </c>
      <c r="K38" s="27">
        <f>IF(J38=$E38,Jerry!$F37,"-")</f>
        <v>34</v>
      </c>
      <c r="L38" s="28" t="s">
        <v>69</v>
      </c>
      <c r="M38" s="27">
        <f>IF(L38=$E38,Jeremy!$F37,"-")</f>
        <v>35</v>
      </c>
      <c r="N38" s="26" t="s">
        <v>69</v>
      </c>
      <c r="O38" s="27">
        <f>IF(N38=$E38,Austin!$F37,"-")</f>
        <v>31</v>
      </c>
      <c r="P38" s="28" t="s">
        <v>69</v>
      </c>
      <c r="Q38" s="27">
        <f>IF(P38=$E38,Trevor!$F37,"-")</f>
        <v>26</v>
      </c>
      <c r="R38" s="26" t="s">
        <v>69</v>
      </c>
      <c r="S38" s="27">
        <f>IF(R38=$E38,Luebbe!$F37,"-")</f>
        <v>17</v>
      </c>
      <c r="T38" s="26" t="s">
        <v>69</v>
      </c>
      <c r="U38" s="27">
        <f>IF(T38=$E38,Freeny!$F37,"-")</f>
        <v>37</v>
      </c>
      <c r="V38" s="26" t="s">
        <v>69</v>
      </c>
      <c r="W38" s="27">
        <f>IF(V38=$E38,Alex!$F37,"-")</f>
        <v>33</v>
      </c>
      <c r="X38" s="26" t="s">
        <v>69</v>
      </c>
      <c r="Y38" s="27">
        <f>IF(X38=$E38,Cecil!$F37,"-")</f>
        <v>13</v>
      </c>
      <c r="Z38" s="26" t="s">
        <v>69</v>
      </c>
      <c r="AA38" s="27">
        <f>IF(Z38=$E38,Chad!$F37,"-")</f>
        <v>28</v>
      </c>
      <c r="AB38" s="28" t="s">
        <v>69</v>
      </c>
      <c r="AC38" s="27">
        <f>IF(AB38=$E38,Walker!$F37,"-")</f>
        <v>23</v>
      </c>
      <c r="AD38" s="26" t="s">
        <v>68</v>
      </c>
      <c r="AE38" s="27" t="str">
        <f>IF(AD38=$E38,Tom!$F37,"-")</f>
        <v>-</v>
      </c>
      <c r="AF38" s="26" t="s">
        <v>69</v>
      </c>
      <c r="AG38" s="27">
        <f>IF(AF38=$E38,Jim!$F37,"-")</f>
        <v>21</v>
      </c>
      <c r="AH38" s="28" t="s">
        <v>69</v>
      </c>
      <c r="AI38" s="27">
        <f>IF(AH38=$E38,Max!$F37,"-")</f>
        <v>28</v>
      </c>
      <c r="AJ38" s="28" t="s">
        <v>69</v>
      </c>
      <c r="AK38" s="27">
        <f>IF(AJ38=$E38,Bart!$F37,"-")</f>
        <v>34</v>
      </c>
      <c r="AL38" s="28" t="s">
        <v>69</v>
      </c>
      <c r="AM38" s="27">
        <f>IF(AL38=$E38,Bob!$F37,"-")</f>
        <v>35</v>
      </c>
      <c r="AN38" s="26" t="s">
        <v>69</v>
      </c>
      <c r="AO38" s="27">
        <f>IF(AN38=$E38,Rachel!$F37,"-")</f>
        <v>17</v>
      </c>
      <c r="AP38" s="28" t="s">
        <v>69</v>
      </c>
      <c r="AQ38" s="27">
        <f>IF(AP38=$E38,Alan!$F37,"-")</f>
        <v>31</v>
      </c>
      <c r="AR38" s="28" t="s">
        <v>69</v>
      </c>
      <c r="AS38" s="27">
        <f>IF(AR38=$E38,Matt!$F37,"-")</f>
        <v>30</v>
      </c>
      <c r="AT38" s="28" t="s">
        <v>69</v>
      </c>
      <c r="AU38" s="27">
        <f>IF(AT38=$E38,Ben!$F37,"-")</f>
        <v>8</v>
      </c>
      <c r="AV38" s="28" t="s">
        <v>69</v>
      </c>
      <c r="AW38" s="27">
        <f>IF(AV38=$E38,Isaac!$F37,"-")</f>
        <v>23</v>
      </c>
    </row>
    <row r="39" spans="2:49" x14ac:dyDescent="0.3">
      <c r="B39" s="95"/>
      <c r="C39" s="41" t="s">
        <v>70</v>
      </c>
      <c r="D39" s="43" t="s">
        <v>71</v>
      </c>
      <c r="E39" s="45" t="s">
        <v>71</v>
      </c>
      <c r="F39" s="29" t="s">
        <v>71</v>
      </c>
      <c r="G39" s="30">
        <f>IF(F39=E39,Tyson!F38,"-")</f>
        <v>12</v>
      </c>
      <c r="H39" s="29" t="s">
        <v>70</v>
      </c>
      <c r="I39" s="30" t="str">
        <f>IF(H39=$E39,Cody!$F38,"-")</f>
        <v>-</v>
      </c>
      <c r="J39" s="25" t="s">
        <v>70</v>
      </c>
      <c r="K39" s="30" t="str">
        <f>IF(J39=$E39,Jerry!$F38,"-")</f>
        <v>-</v>
      </c>
      <c r="L39" s="25" t="s">
        <v>70</v>
      </c>
      <c r="M39" s="30" t="str">
        <f>IF(L39=$E39,Jeremy!$F38,"-")</f>
        <v>-</v>
      </c>
      <c r="N39" s="29" t="s">
        <v>71</v>
      </c>
      <c r="O39" s="30">
        <f>IF(N39=$E39,Austin!$F38,"-")</f>
        <v>2</v>
      </c>
      <c r="P39" s="25" t="s">
        <v>70</v>
      </c>
      <c r="Q39" s="30" t="str">
        <f>IF(P39=$E39,Trevor!$F38,"-")</f>
        <v>-</v>
      </c>
      <c r="R39" s="29" t="s">
        <v>70</v>
      </c>
      <c r="S39" s="30" t="str">
        <f>IF(R39=$E39,Luebbe!$F38,"-")</f>
        <v>-</v>
      </c>
      <c r="T39" s="29" t="s">
        <v>71</v>
      </c>
      <c r="U39" s="30">
        <f>IF(T39=$E39,Freeny!$F38,"-")</f>
        <v>24</v>
      </c>
      <c r="V39" s="29" t="s">
        <v>71</v>
      </c>
      <c r="W39" s="30">
        <f>IF(V39=$E39,Alex!$F38,"-")</f>
        <v>1</v>
      </c>
      <c r="X39" s="29" t="s">
        <v>71</v>
      </c>
      <c r="Y39" s="30">
        <f>IF(X39=$E39,Cecil!$F38,"-")</f>
        <v>21</v>
      </c>
      <c r="Z39" s="29" t="s">
        <v>71</v>
      </c>
      <c r="AA39" s="30">
        <f>IF(Z39=$E39,Chad!$F38,"-")</f>
        <v>25</v>
      </c>
      <c r="AB39" s="25" t="s">
        <v>71</v>
      </c>
      <c r="AC39" s="30">
        <f>IF(AB39=$E39,Walker!$F38,"-")</f>
        <v>11</v>
      </c>
      <c r="AD39" s="29" t="s">
        <v>71</v>
      </c>
      <c r="AE39" s="30">
        <f>IF(AD39=$E39,Tom!$F38,"-")</f>
        <v>7</v>
      </c>
      <c r="AF39" s="29" t="s">
        <v>71</v>
      </c>
      <c r="AG39" s="30">
        <f>IF(AF39=$E39,Jim!$F38,"-")</f>
        <v>24</v>
      </c>
      <c r="AH39" s="25" t="s">
        <v>70</v>
      </c>
      <c r="AI39" s="30" t="str">
        <f>IF(AH39=$E39,Max!$F38,"-")</f>
        <v>-</v>
      </c>
      <c r="AJ39" s="25" t="s">
        <v>70</v>
      </c>
      <c r="AK39" s="30" t="str">
        <f>IF(AJ39=$E39,Bart!$F38,"-")</f>
        <v>-</v>
      </c>
      <c r="AL39" s="25" t="s">
        <v>70</v>
      </c>
      <c r="AM39" s="30" t="str">
        <f>IF(AL39=$E39,Bob!$F38,"-")</f>
        <v>-</v>
      </c>
      <c r="AN39" s="29" t="s">
        <v>71</v>
      </c>
      <c r="AO39" s="30">
        <f>IF(AN39=$E39,Rachel!$F38,"-")</f>
        <v>22</v>
      </c>
      <c r="AP39" s="25" t="s">
        <v>71</v>
      </c>
      <c r="AQ39" s="30">
        <f>IF(AP39=$E39,Alan!$F38,"-")</f>
        <v>14</v>
      </c>
      <c r="AR39" s="25" t="s">
        <v>70</v>
      </c>
      <c r="AS39" s="30" t="str">
        <f>IF(AR39=$E39,Matt!$F38,"-")</f>
        <v>-</v>
      </c>
      <c r="AT39" s="25" t="s">
        <v>71</v>
      </c>
      <c r="AU39" s="30">
        <f>IF(AT39=$E39,Ben!$F38,"-")</f>
        <v>9</v>
      </c>
      <c r="AV39" s="25" t="s">
        <v>70</v>
      </c>
      <c r="AW39" s="30" t="str">
        <f>IF(AV39=$E39,Isaac!$F38,"-")</f>
        <v>-</v>
      </c>
    </row>
    <row r="40" spans="2:49" x14ac:dyDescent="0.3">
      <c r="B40" s="95"/>
      <c r="C40" s="41" t="s">
        <v>72</v>
      </c>
      <c r="D40" s="43" t="s">
        <v>73</v>
      </c>
      <c r="E40" s="45" t="s">
        <v>72</v>
      </c>
      <c r="F40" s="26" t="s">
        <v>72</v>
      </c>
      <c r="G40" s="27">
        <f>IF(F40=E40,Tyson!F39,"-")</f>
        <v>13</v>
      </c>
      <c r="H40" s="26" t="s">
        <v>72</v>
      </c>
      <c r="I40" s="27">
        <f>IF(H40=$E40,Cody!$F39,"-")</f>
        <v>16</v>
      </c>
      <c r="J40" s="28" t="s">
        <v>72</v>
      </c>
      <c r="K40" s="27">
        <f>IF(J40=$E40,Jerry!$F39,"-")</f>
        <v>21</v>
      </c>
      <c r="L40" s="28" t="s">
        <v>72</v>
      </c>
      <c r="M40" s="27">
        <f>IF(L40=$E40,Jeremy!$F39,"-")</f>
        <v>34</v>
      </c>
      <c r="N40" s="26" t="s">
        <v>72</v>
      </c>
      <c r="O40" s="27">
        <f>IF(N40=$E40,Austin!$F39,"-")</f>
        <v>18</v>
      </c>
      <c r="P40" s="28" t="s">
        <v>72</v>
      </c>
      <c r="Q40" s="27">
        <f>IF(P40=$E40,Trevor!$F39,"-")</f>
        <v>34</v>
      </c>
      <c r="R40" s="26" t="s">
        <v>72</v>
      </c>
      <c r="S40" s="27">
        <f>IF(R40=$E40,Luebbe!$F39,"-")</f>
        <v>24</v>
      </c>
      <c r="T40" s="26" t="s">
        <v>72</v>
      </c>
      <c r="U40" s="27">
        <f>IF(T40=$E40,Freeny!$F39,"-")</f>
        <v>25</v>
      </c>
      <c r="V40" s="26" t="s">
        <v>72</v>
      </c>
      <c r="W40" s="27">
        <f>IF(V40=$E40,Alex!$F39,"-")</f>
        <v>29</v>
      </c>
      <c r="X40" s="26" t="s">
        <v>72</v>
      </c>
      <c r="Y40" s="27">
        <f>IF(X40=$E40,Cecil!$F39,"-")</f>
        <v>35</v>
      </c>
      <c r="Z40" s="26" t="s">
        <v>73</v>
      </c>
      <c r="AA40" s="27" t="str">
        <f>IF(Z40=$E40,Chad!$F39,"-")</f>
        <v>-</v>
      </c>
      <c r="AB40" s="28" t="s">
        <v>72</v>
      </c>
      <c r="AC40" s="27">
        <f>IF(AB40=$E40,Walker!$F39,"-")</f>
        <v>20</v>
      </c>
      <c r="AD40" s="26" t="s">
        <v>72</v>
      </c>
      <c r="AE40" s="27">
        <f>IF(AD40=$E40,Tom!$F39,"-")</f>
        <v>31</v>
      </c>
      <c r="AF40" s="26" t="s">
        <v>73</v>
      </c>
      <c r="AG40" s="27" t="str">
        <f>IF(AF40=$E40,Jim!$F39,"-")</f>
        <v>-</v>
      </c>
      <c r="AH40" s="28" t="s">
        <v>72</v>
      </c>
      <c r="AI40" s="27">
        <f>IF(AH40=$E40,Max!$F39,"-")</f>
        <v>32</v>
      </c>
      <c r="AJ40" s="28" t="s">
        <v>72</v>
      </c>
      <c r="AK40" s="27">
        <f>IF(AJ40=$E40,Bart!$F39,"-")</f>
        <v>33</v>
      </c>
      <c r="AL40" s="28" t="s">
        <v>72</v>
      </c>
      <c r="AM40" s="27">
        <f>IF(AL40=$E40,Bob!$F39,"-")</f>
        <v>20</v>
      </c>
      <c r="AN40" s="26" t="s">
        <v>73</v>
      </c>
      <c r="AO40" s="27" t="str">
        <f>IF(AN40=$E40,Rachel!$F39,"-")</f>
        <v>-</v>
      </c>
      <c r="AP40" s="28" t="s">
        <v>72</v>
      </c>
      <c r="AQ40" s="27">
        <f>IF(AP40=$E40,Alan!$F39,"-")</f>
        <v>32</v>
      </c>
      <c r="AR40" s="28" t="s">
        <v>72</v>
      </c>
      <c r="AS40" s="27">
        <f>IF(AR40=$E40,Matt!$F39,"-")</f>
        <v>4</v>
      </c>
      <c r="AT40" s="28" t="s">
        <v>72</v>
      </c>
      <c r="AU40" s="27">
        <f>IF(AT40=$E40,Ben!$F39,"-")</f>
        <v>10</v>
      </c>
      <c r="AV40" s="28" t="s">
        <v>72</v>
      </c>
      <c r="AW40" s="27">
        <f>IF(AV40=$E40,Isaac!$F39,"-")</f>
        <v>25</v>
      </c>
    </row>
    <row r="41" spans="2:49" x14ac:dyDescent="0.3">
      <c r="B41" s="95"/>
      <c r="C41" s="41" t="s">
        <v>74</v>
      </c>
      <c r="D41" s="43" t="s">
        <v>75</v>
      </c>
      <c r="E41" s="45" t="s">
        <v>75</v>
      </c>
      <c r="F41" s="26" t="s">
        <v>75</v>
      </c>
      <c r="G41" s="27">
        <f>IF(F41=E41,Tyson!F40,"-")</f>
        <v>25</v>
      </c>
      <c r="H41" s="26" t="s">
        <v>75</v>
      </c>
      <c r="I41" s="27">
        <f>IF(H41=$E41,Cody!$F40,"-")</f>
        <v>5</v>
      </c>
      <c r="J41" s="35" t="s">
        <v>75</v>
      </c>
      <c r="K41" s="27">
        <f>IF(J41=$E41,Jerry!$F40,"-")</f>
        <v>22</v>
      </c>
      <c r="L41" s="35" t="s">
        <v>75</v>
      </c>
      <c r="M41" s="27">
        <f>IF(L41=$E41,Jeremy!$F40,"-")</f>
        <v>11</v>
      </c>
      <c r="N41" s="26" t="s">
        <v>75</v>
      </c>
      <c r="O41" s="27">
        <f>IF(N41=$E41,Austin!$F40,"-")</f>
        <v>16</v>
      </c>
      <c r="P41" s="35" t="s">
        <v>75</v>
      </c>
      <c r="Q41" s="27">
        <f>IF(P41=$E41,Trevor!$F40,"-")</f>
        <v>32</v>
      </c>
      <c r="R41" s="26" t="s">
        <v>75</v>
      </c>
      <c r="S41" s="27">
        <f>IF(R41=$E41,Luebbe!$F40,"-")</f>
        <v>23</v>
      </c>
      <c r="T41" s="26" t="s">
        <v>74</v>
      </c>
      <c r="U41" s="27" t="str">
        <f>IF(T41=$E41,Freeny!$F40,"-")</f>
        <v>-</v>
      </c>
      <c r="V41" s="26" t="s">
        <v>75</v>
      </c>
      <c r="W41" s="27">
        <f>IF(V41=$E41,Alex!$F40,"-")</f>
        <v>21</v>
      </c>
      <c r="X41" s="26" t="s">
        <v>75</v>
      </c>
      <c r="Y41" s="27">
        <f>IF(X41=$E41,Cecil!$F40,"-")</f>
        <v>32</v>
      </c>
      <c r="Z41" s="26" t="s">
        <v>74</v>
      </c>
      <c r="AA41" s="27" t="str">
        <f>IF(Z41=$E41,Chad!$F40,"-")</f>
        <v>-</v>
      </c>
      <c r="AB41" s="35" t="s">
        <v>75</v>
      </c>
      <c r="AC41" s="27">
        <f>IF(AB41=$E41,Walker!$F40,"-")</f>
        <v>10</v>
      </c>
      <c r="AD41" s="26" t="s">
        <v>75</v>
      </c>
      <c r="AE41" s="27">
        <f>IF(AD41=$E41,Tom!$F40,"-")</f>
        <v>34</v>
      </c>
      <c r="AF41" s="26" t="s">
        <v>75</v>
      </c>
      <c r="AG41" s="27">
        <f>IF(AF41=$E41,Jim!$F40,"-")</f>
        <v>30</v>
      </c>
      <c r="AH41" s="35" t="s">
        <v>75</v>
      </c>
      <c r="AI41" s="27">
        <f>IF(AH41=$E41,Max!$F40,"-")</f>
        <v>29</v>
      </c>
      <c r="AJ41" s="35" t="s">
        <v>75</v>
      </c>
      <c r="AK41" s="27">
        <f>IF(AJ41=$E41,Bart!$F40,"-")</f>
        <v>26</v>
      </c>
      <c r="AL41" s="35" t="s">
        <v>75</v>
      </c>
      <c r="AM41" s="27">
        <f>IF(AL41=$E41,Bob!$F40,"-")</f>
        <v>25</v>
      </c>
      <c r="AN41" s="26" t="s">
        <v>74</v>
      </c>
      <c r="AO41" s="27" t="str">
        <f>IF(AN41=$E41,Rachel!$F40,"-")</f>
        <v>-</v>
      </c>
      <c r="AP41" s="35" t="s">
        <v>75</v>
      </c>
      <c r="AQ41" s="27">
        <f>IF(AP41=$E41,Alan!$F40,"-")</f>
        <v>26</v>
      </c>
      <c r="AR41" s="35" t="s">
        <v>75</v>
      </c>
      <c r="AS41" s="27">
        <f>IF(AR41=$E41,Matt!$F40,"-")</f>
        <v>16</v>
      </c>
      <c r="AT41" s="35" t="s">
        <v>75</v>
      </c>
      <c r="AU41" s="27">
        <f>IF(AT41=$E41,Ben!$F40,"-")</f>
        <v>35</v>
      </c>
      <c r="AV41" s="35" t="s">
        <v>74</v>
      </c>
      <c r="AW41" s="27" t="str">
        <f>IF(AV41=$E41,Isaac!$F40,"-")</f>
        <v>-</v>
      </c>
    </row>
    <row r="42" spans="2:49" ht="14.95" thickBot="1" x14ac:dyDescent="0.35">
      <c r="B42" s="96"/>
      <c r="C42" s="42" t="s">
        <v>76</v>
      </c>
      <c r="D42" s="44" t="s">
        <v>77</v>
      </c>
      <c r="E42" s="46" t="s">
        <v>76</v>
      </c>
      <c r="F42" s="36" t="s">
        <v>76</v>
      </c>
      <c r="G42" s="37">
        <f>IF(F42=E42,Tyson!F41,"-")</f>
        <v>35</v>
      </c>
      <c r="H42" s="36" t="s">
        <v>76</v>
      </c>
      <c r="I42" s="37">
        <f>IF(H42=$E42,Cody!$F41,"-")</f>
        <v>37</v>
      </c>
      <c r="J42" s="38" t="s">
        <v>76</v>
      </c>
      <c r="K42" s="37">
        <f>IF(J42=$E42,Jerry!$F41,"-")</f>
        <v>40</v>
      </c>
      <c r="L42" s="38" t="s">
        <v>76</v>
      </c>
      <c r="M42" s="37">
        <f>IF(L42=$E42,Jeremy!$F41,"-")</f>
        <v>32</v>
      </c>
      <c r="N42" s="36" t="s">
        <v>76</v>
      </c>
      <c r="O42" s="37">
        <f>IF(N42=$E42,Austin!$F41,"-")</f>
        <v>40</v>
      </c>
      <c r="P42" s="38" t="s">
        <v>76</v>
      </c>
      <c r="Q42" s="37">
        <f>IF(P42=$E42,Trevor!$F41,"-")</f>
        <v>38</v>
      </c>
      <c r="R42" s="36" t="s">
        <v>76</v>
      </c>
      <c r="S42" s="37">
        <f>IF(R42=$E42,Luebbe!$F41,"-")</f>
        <v>38</v>
      </c>
      <c r="T42" s="36" t="s">
        <v>76</v>
      </c>
      <c r="U42" s="37">
        <f>IF(T42=$E42,Freeny!$F41,"-")</f>
        <v>26</v>
      </c>
      <c r="V42" s="36" t="s">
        <v>76</v>
      </c>
      <c r="W42" s="37">
        <f>IF(V42=$E42,Alex!$F41,"-")</f>
        <v>36</v>
      </c>
      <c r="X42" s="36" t="s">
        <v>76</v>
      </c>
      <c r="Y42" s="37">
        <f>IF(X42=$E42,Cecil!$F41,"-")</f>
        <v>36</v>
      </c>
      <c r="Z42" s="36" t="s">
        <v>76</v>
      </c>
      <c r="AA42" s="37">
        <f>IF(Z42=$E42,Chad!$F41,"-")</f>
        <v>26</v>
      </c>
      <c r="AB42" s="38" t="s">
        <v>76</v>
      </c>
      <c r="AC42" s="37">
        <f>IF(AB42=$E42,Walker!$F41,"-")</f>
        <v>38</v>
      </c>
      <c r="AD42" s="36" t="s">
        <v>76</v>
      </c>
      <c r="AE42" s="37">
        <f>IF(AD42=$E42,Tom!$F41,"-")</f>
        <v>35</v>
      </c>
      <c r="AF42" s="36" t="s">
        <v>76</v>
      </c>
      <c r="AG42" s="37">
        <f>IF(AF42=$E42,Jim!$F41,"-")</f>
        <v>33</v>
      </c>
      <c r="AH42" s="38" t="s">
        <v>76</v>
      </c>
      <c r="AI42" s="37">
        <f>IF(AH42=$E42,Max!$F41,"-")</f>
        <v>37</v>
      </c>
      <c r="AJ42" s="38" t="s">
        <v>76</v>
      </c>
      <c r="AK42" s="37">
        <f>IF(AJ42=$E42,Bart!$F41,"-")</f>
        <v>37</v>
      </c>
      <c r="AL42" s="38" t="s">
        <v>76</v>
      </c>
      <c r="AM42" s="37">
        <f>IF(AL42=$E42,Bob!$F41,"-")</f>
        <v>26</v>
      </c>
      <c r="AN42" s="36" t="s">
        <v>76</v>
      </c>
      <c r="AO42" s="37">
        <f>IF(AN42=$E42,Rachel!$F41,"-")</f>
        <v>18</v>
      </c>
      <c r="AP42" s="38" t="s">
        <v>76</v>
      </c>
      <c r="AQ42" s="37">
        <f>IF(AP42=$E42,Alan!$F41,"-")</f>
        <v>37</v>
      </c>
      <c r="AR42" s="38" t="s">
        <v>76</v>
      </c>
      <c r="AS42" s="37">
        <f>IF(AR42=$E42,Matt!$F41,"-")</f>
        <v>35</v>
      </c>
      <c r="AT42" s="38" t="s">
        <v>77</v>
      </c>
      <c r="AU42" s="37" t="str">
        <f>IF(AT42=$E42,Ben!$F41,"-")</f>
        <v>-</v>
      </c>
      <c r="AV42" s="38" t="s">
        <v>77</v>
      </c>
      <c r="AW42" s="37" t="str">
        <f>IF(AV42=$E42,Isaac!$F41,"-")</f>
        <v>-</v>
      </c>
    </row>
    <row r="43" spans="2:49" ht="14.95" thickBot="1" x14ac:dyDescent="0.35">
      <c r="C43" s="55" t="str">
        <f>E23</f>
        <v>LSU</v>
      </c>
      <c r="D43" s="56" t="str">
        <f>E24</f>
        <v>Clemson</v>
      </c>
      <c r="E43" s="57" t="s">
        <v>41</v>
      </c>
      <c r="F43" s="58" t="s">
        <v>41</v>
      </c>
      <c r="G43" s="59">
        <f>IF(F43=E43,Tyson!F42,"-")</f>
        <v>14</v>
      </c>
      <c r="H43" s="58" t="s">
        <v>42</v>
      </c>
      <c r="I43" s="59" t="str">
        <f>IF(H43=$E43,Cody!$F42,"-")</f>
        <v>-</v>
      </c>
      <c r="J43" s="60" t="s">
        <v>41</v>
      </c>
      <c r="K43" s="59">
        <f>IF(J43=$E43,Jerry!$F42,"-")</f>
        <v>3</v>
      </c>
      <c r="L43" s="60" t="s">
        <v>41</v>
      </c>
      <c r="M43" s="59">
        <f>IF(L43=$E43,Jeremy!$F42,"-")</f>
        <v>25</v>
      </c>
      <c r="N43" s="58" t="s">
        <v>41</v>
      </c>
      <c r="O43" s="59">
        <f>IF(N43=$E43,Austin!$F42,"-")</f>
        <v>15</v>
      </c>
      <c r="P43" s="60" t="s">
        <v>41</v>
      </c>
      <c r="Q43" s="59">
        <f>IF(P43=$E43,Trevor!$F42,"-")</f>
        <v>15</v>
      </c>
      <c r="R43" s="58" t="s">
        <v>42</v>
      </c>
      <c r="S43" s="59" t="str">
        <f>IF(R43=$E43,Luebbe!$F42,"-")</f>
        <v>-</v>
      </c>
      <c r="T43" s="58" t="s">
        <v>41</v>
      </c>
      <c r="U43" s="59">
        <f>IF(T43=$E43,Freeny!$F42,"-")</f>
        <v>1</v>
      </c>
      <c r="V43" s="58" t="s">
        <v>41</v>
      </c>
      <c r="W43" s="59">
        <f>IF(V43=$E43,Alex!$F42,"-")</f>
        <v>7</v>
      </c>
      <c r="X43" s="58" t="s">
        <v>41</v>
      </c>
      <c r="Y43" s="59">
        <f>IF(X43=$E43,Cecil!$F42,"-")</f>
        <v>40</v>
      </c>
      <c r="Z43" s="58" t="s">
        <v>42</v>
      </c>
      <c r="AA43" s="59" t="str">
        <f>IF(Z43=$E43,Chad!$F42,"-")</f>
        <v>-</v>
      </c>
      <c r="AB43" s="60" t="s">
        <v>41</v>
      </c>
      <c r="AC43" s="59">
        <f>IF(AB43=$E43,Walker!$F42,"-")</f>
        <v>16</v>
      </c>
      <c r="AD43" s="58" t="s">
        <v>41</v>
      </c>
      <c r="AE43" s="59">
        <f>IF(AD43=$E43,Tom!$F42,"-")</f>
        <v>33</v>
      </c>
      <c r="AF43" s="58" t="s">
        <v>42</v>
      </c>
      <c r="AG43" s="59" t="str">
        <f>IF(AF43=$E43,Jim!$F42,"-")</f>
        <v>-</v>
      </c>
      <c r="AH43" s="60" t="s">
        <v>43</v>
      </c>
      <c r="AI43" s="59" t="str">
        <f>IF(AH43=$E43,Max!$F42,"-")</f>
        <v>-</v>
      </c>
      <c r="AJ43" s="60" t="s">
        <v>43</v>
      </c>
      <c r="AK43" s="59" t="str">
        <f>IF(AJ43=$E43,Bart!$F42,"-")</f>
        <v>-</v>
      </c>
      <c r="AL43" s="60" t="s">
        <v>41</v>
      </c>
      <c r="AM43" s="59">
        <f>IF(AL43=$E43,Bob!$F42,"-")</f>
        <v>16</v>
      </c>
      <c r="AN43" s="58" t="s">
        <v>41</v>
      </c>
      <c r="AO43" s="59">
        <f>IF(AN43=$E43,Rachel!$F42,"-")</f>
        <v>21</v>
      </c>
      <c r="AP43" s="60" t="s">
        <v>41</v>
      </c>
      <c r="AQ43" s="59">
        <f>IF(AP43=$E43,Alan!$F42,"-")</f>
        <v>36</v>
      </c>
      <c r="AR43" s="60" t="s">
        <v>41</v>
      </c>
      <c r="AS43" s="59">
        <f>IF(AR43=$E43,Matt!$F42,"-")</f>
        <v>41</v>
      </c>
      <c r="AT43" s="60" t="s">
        <v>42</v>
      </c>
      <c r="AU43" s="59" t="str">
        <f>IF(AT43=$E43,Ben!$F42,"-")</f>
        <v>-</v>
      </c>
      <c r="AV43" s="60" t="s">
        <v>41</v>
      </c>
      <c r="AW43" s="59">
        <f>IF(AV43=$E43,Isaac!$F42,"-")</f>
        <v>28</v>
      </c>
    </row>
    <row r="44" spans="2:49" ht="15.55" thickTop="1" thickBot="1" x14ac:dyDescent="0.35">
      <c r="E44" s="54" t="s">
        <v>100</v>
      </c>
      <c r="F44" s="99">
        <f>SUM(G3:G43)</f>
        <v>682</v>
      </c>
      <c r="G44" s="100"/>
      <c r="H44" s="99">
        <f>SUM(I3:I43)</f>
        <v>614</v>
      </c>
      <c r="I44" s="100"/>
      <c r="J44" s="99">
        <f>SUM(K3:K43)</f>
        <v>621</v>
      </c>
      <c r="K44" s="100"/>
      <c r="L44" s="99">
        <f>SUM(M3:M43)</f>
        <v>616</v>
      </c>
      <c r="M44" s="100"/>
      <c r="N44" s="99">
        <f>SUM(O3:O43)</f>
        <v>648</v>
      </c>
      <c r="O44" s="100"/>
      <c r="P44" s="99">
        <f>SUM(Q3:Q43)</f>
        <v>661</v>
      </c>
      <c r="Q44" s="100"/>
      <c r="R44" s="99">
        <f>SUM(S3:S43)</f>
        <v>672</v>
      </c>
      <c r="S44" s="100"/>
      <c r="T44" s="99">
        <f>SUM(U3:U43)</f>
        <v>563</v>
      </c>
      <c r="U44" s="100"/>
      <c r="V44" s="99">
        <f>SUM(W3:W43)</f>
        <v>664</v>
      </c>
      <c r="W44" s="100"/>
      <c r="X44" s="99">
        <f>SUM(Y3:Y43)</f>
        <v>700</v>
      </c>
      <c r="Y44" s="100"/>
      <c r="Z44" s="99">
        <f>SUM(AA3:AA43)</f>
        <v>594</v>
      </c>
      <c r="AA44" s="100"/>
      <c r="AB44" s="99">
        <f>SUM(AC3:AC43)</f>
        <v>635</v>
      </c>
      <c r="AC44" s="100"/>
      <c r="AD44" s="99">
        <f>SUM(AE3:AE43)</f>
        <v>629</v>
      </c>
      <c r="AE44" s="100"/>
      <c r="AF44" s="99">
        <f>SUM(AG3:AG43)</f>
        <v>511</v>
      </c>
      <c r="AG44" s="100"/>
      <c r="AH44" s="99">
        <f>SUM(AI3:AI43)</f>
        <v>618</v>
      </c>
      <c r="AI44" s="100"/>
      <c r="AJ44" s="99">
        <f>SUM(AK3:AK43)</f>
        <v>642</v>
      </c>
      <c r="AK44" s="100"/>
      <c r="AL44" s="99">
        <f>SUM(AM3:AM43)</f>
        <v>630</v>
      </c>
      <c r="AM44" s="100"/>
      <c r="AN44" s="99">
        <f>SUM(AO3:AO43)</f>
        <v>508</v>
      </c>
      <c r="AO44" s="100"/>
      <c r="AP44" s="99">
        <f>SUM(AQ3:AQ43)</f>
        <v>668</v>
      </c>
      <c r="AQ44" s="100"/>
      <c r="AR44" s="99">
        <f>SUM(AS3:AS43)</f>
        <v>537</v>
      </c>
      <c r="AS44" s="100"/>
      <c r="AT44" s="99">
        <f>SUM(AU3:AU43)</f>
        <v>527</v>
      </c>
      <c r="AU44" s="100"/>
      <c r="AV44" s="99">
        <f>SUM(AW3:AW43)</f>
        <v>384</v>
      </c>
      <c r="AW44" s="100"/>
    </row>
    <row r="45" spans="2:49" ht="15.55" thickTop="1" thickBot="1" x14ac:dyDescent="0.35">
      <c r="E45" s="54" t="s">
        <v>121</v>
      </c>
      <c r="F45" s="101">
        <f>COUNTIF(G3:G43,"&gt;=1")</f>
        <v>30</v>
      </c>
      <c r="G45" s="102"/>
      <c r="H45" s="101">
        <f t="shared" ref="H45" si="0">COUNTIF(I3:I43,"&gt;=1")</f>
        <v>27</v>
      </c>
      <c r="I45" s="103"/>
      <c r="J45" s="101">
        <f t="shared" ref="J45" si="1">COUNTIF(K3:K43,"&gt;=1")</f>
        <v>25</v>
      </c>
      <c r="K45" s="103"/>
      <c r="L45" s="101">
        <f t="shared" ref="L45" si="2">COUNTIF(M3:M43,"&gt;=1")</f>
        <v>25</v>
      </c>
      <c r="M45" s="103"/>
      <c r="N45" s="101">
        <f t="shared" ref="N45" si="3">COUNTIF(O3:O43,"&gt;=1")</f>
        <v>28</v>
      </c>
      <c r="O45" s="103"/>
      <c r="P45" s="101">
        <f t="shared" ref="P45" si="4">COUNTIF(Q3:Q43,"&gt;=1")</f>
        <v>27</v>
      </c>
      <c r="Q45" s="103"/>
      <c r="R45" s="101">
        <f t="shared" ref="R45" si="5">COUNTIF(S3:S43,"&gt;=1")</f>
        <v>29</v>
      </c>
      <c r="S45" s="103"/>
      <c r="T45" s="101">
        <f t="shared" ref="T45" si="6">COUNTIF(U3:U43,"&gt;=1")</f>
        <v>25</v>
      </c>
      <c r="U45" s="103"/>
      <c r="V45" s="101">
        <f t="shared" ref="V45" si="7">COUNTIF(W3:W43,"&gt;=1")</f>
        <v>29</v>
      </c>
      <c r="W45" s="103"/>
      <c r="X45" s="101">
        <f t="shared" ref="X45" si="8">COUNTIF(Y3:Y43,"&gt;=1")</f>
        <v>30</v>
      </c>
      <c r="Y45" s="103"/>
      <c r="Z45" s="101">
        <f t="shared" ref="Z45" si="9">COUNTIF(AA3:AA43,"&gt;=1")</f>
        <v>28</v>
      </c>
      <c r="AA45" s="103"/>
      <c r="AB45" s="101">
        <f t="shared" ref="AB45" si="10">COUNTIF(AC3:AC43,"&gt;=1")</f>
        <v>28</v>
      </c>
      <c r="AC45" s="103"/>
      <c r="AD45" s="101">
        <f t="shared" ref="AD45" si="11">COUNTIF(AE3:AE43,"&gt;=1")</f>
        <v>27</v>
      </c>
      <c r="AE45" s="103"/>
      <c r="AF45" s="101">
        <f t="shared" ref="AF45" si="12">COUNTIF(AG3:AG43,"&gt;=1")</f>
        <v>23</v>
      </c>
      <c r="AG45" s="103"/>
      <c r="AH45" s="101">
        <f t="shared" ref="AH45" si="13">COUNTIF(AI3:AI43,"&gt;=1")</f>
        <v>25</v>
      </c>
      <c r="AI45" s="103"/>
      <c r="AJ45" s="101">
        <f t="shared" ref="AJ45" si="14">COUNTIF(AK3:AK43,"&gt;=1")</f>
        <v>27</v>
      </c>
      <c r="AK45" s="103"/>
      <c r="AL45" s="101">
        <f t="shared" ref="AL45" si="15">COUNTIF(AM3:AM43,"&gt;=1")</f>
        <v>25</v>
      </c>
      <c r="AM45" s="103"/>
      <c r="AN45" s="101">
        <f t="shared" ref="AN45" si="16">COUNTIF(AO3:AO43,"&gt;=1")</f>
        <v>21</v>
      </c>
      <c r="AO45" s="103"/>
      <c r="AP45" s="101">
        <f t="shared" ref="AP45" si="17">COUNTIF(AQ3:AQ43,"&gt;=1")</f>
        <v>27</v>
      </c>
      <c r="AQ45" s="103"/>
      <c r="AR45" s="101">
        <f t="shared" ref="AR45" si="18">COUNTIF(AS3:AS43,"&gt;=1")</f>
        <v>24</v>
      </c>
      <c r="AS45" s="103"/>
      <c r="AT45" s="101">
        <f t="shared" ref="AT45" si="19">COUNTIF(AU3:AU43,"&gt;=1")</f>
        <v>25</v>
      </c>
      <c r="AU45" s="103"/>
      <c r="AV45" s="101">
        <f t="shared" ref="AV45" si="20">COUNTIF(AW3:AW43,"&gt;=1")</f>
        <v>18</v>
      </c>
      <c r="AW45" s="103"/>
    </row>
    <row r="46" spans="2:49" ht="14.95" thickTop="1" x14ac:dyDescent="0.3"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</row>
    <row r="47" spans="2:49" hidden="1" x14ac:dyDescent="0.3">
      <c r="F47">
        <f>SUM(G3:G15)</f>
        <v>189</v>
      </c>
      <c r="G47">
        <f t="shared" ref="G47:AW47" si="21">SUM(H3:H15)</f>
        <v>0</v>
      </c>
      <c r="H47">
        <f t="shared" si="21"/>
        <v>202</v>
      </c>
      <c r="I47">
        <f t="shared" si="21"/>
        <v>0</v>
      </c>
      <c r="J47">
        <f t="shared" si="21"/>
        <v>64</v>
      </c>
      <c r="K47">
        <f t="shared" si="21"/>
        <v>0</v>
      </c>
      <c r="L47">
        <f t="shared" si="21"/>
        <v>164</v>
      </c>
      <c r="M47">
        <f t="shared" si="21"/>
        <v>0</v>
      </c>
      <c r="N47">
        <f t="shared" si="21"/>
        <v>179</v>
      </c>
      <c r="O47">
        <f t="shared" si="21"/>
        <v>0</v>
      </c>
      <c r="P47">
        <f t="shared" si="21"/>
        <v>190</v>
      </c>
      <c r="Q47">
        <f t="shared" si="21"/>
        <v>0</v>
      </c>
      <c r="R47">
        <f t="shared" si="21"/>
        <v>222</v>
      </c>
      <c r="S47">
        <f t="shared" si="21"/>
        <v>0</v>
      </c>
      <c r="T47">
        <f t="shared" si="21"/>
        <v>131</v>
      </c>
      <c r="U47">
        <f t="shared" si="21"/>
        <v>0</v>
      </c>
      <c r="V47">
        <f t="shared" si="21"/>
        <v>163</v>
      </c>
      <c r="W47">
        <f t="shared" si="21"/>
        <v>0</v>
      </c>
      <c r="X47">
        <f t="shared" si="21"/>
        <v>199</v>
      </c>
      <c r="Y47">
        <f t="shared" si="21"/>
        <v>0</v>
      </c>
      <c r="Z47">
        <f t="shared" si="21"/>
        <v>71</v>
      </c>
      <c r="AA47">
        <f t="shared" si="21"/>
        <v>0</v>
      </c>
      <c r="AB47">
        <f t="shared" si="21"/>
        <v>239</v>
      </c>
      <c r="AC47">
        <f t="shared" si="21"/>
        <v>0</v>
      </c>
      <c r="AD47">
        <f t="shared" si="21"/>
        <v>134</v>
      </c>
      <c r="AE47">
        <f t="shared" si="21"/>
        <v>0</v>
      </c>
      <c r="AF47">
        <f t="shared" si="21"/>
        <v>199</v>
      </c>
      <c r="AG47">
        <f t="shared" si="21"/>
        <v>0</v>
      </c>
      <c r="AH47">
        <f t="shared" si="21"/>
        <v>183</v>
      </c>
      <c r="AI47">
        <f t="shared" si="21"/>
        <v>0</v>
      </c>
      <c r="AJ47">
        <f t="shared" si="21"/>
        <v>194</v>
      </c>
      <c r="AK47">
        <f t="shared" si="21"/>
        <v>0</v>
      </c>
      <c r="AL47">
        <f t="shared" si="21"/>
        <v>167</v>
      </c>
      <c r="AM47">
        <f t="shared" si="21"/>
        <v>0</v>
      </c>
      <c r="AN47">
        <f t="shared" si="21"/>
        <v>118</v>
      </c>
      <c r="AO47">
        <f t="shared" si="21"/>
        <v>0</v>
      </c>
      <c r="AP47">
        <f t="shared" si="21"/>
        <v>167</v>
      </c>
      <c r="AQ47">
        <f t="shared" si="21"/>
        <v>0</v>
      </c>
      <c r="AR47">
        <f t="shared" si="21"/>
        <v>174</v>
      </c>
      <c r="AS47">
        <f t="shared" si="21"/>
        <v>0</v>
      </c>
      <c r="AT47">
        <f t="shared" si="21"/>
        <v>102</v>
      </c>
      <c r="AU47">
        <f t="shared" si="21"/>
        <v>0</v>
      </c>
      <c r="AV47">
        <f t="shared" si="21"/>
        <v>49</v>
      </c>
      <c r="AW47">
        <f t="shared" si="21"/>
        <v>0</v>
      </c>
    </row>
    <row r="48" spans="2:49" hidden="1" x14ac:dyDescent="0.3">
      <c r="F48">
        <f>SUM(G16:G28)</f>
        <v>244</v>
      </c>
      <c r="G48">
        <f t="shared" ref="G48:AW48" si="22">SUM(H16:H28)</f>
        <v>0</v>
      </c>
      <c r="H48">
        <f t="shared" si="22"/>
        <v>228</v>
      </c>
      <c r="I48">
        <f t="shared" si="22"/>
        <v>0</v>
      </c>
      <c r="J48">
        <f t="shared" si="22"/>
        <v>257</v>
      </c>
      <c r="K48">
        <f t="shared" si="22"/>
        <v>0</v>
      </c>
      <c r="L48">
        <f t="shared" si="22"/>
        <v>196</v>
      </c>
      <c r="M48">
        <f t="shared" si="22"/>
        <v>0</v>
      </c>
      <c r="N48">
        <f t="shared" si="22"/>
        <v>258</v>
      </c>
      <c r="O48">
        <f t="shared" si="22"/>
        <v>0</v>
      </c>
      <c r="P48">
        <f t="shared" si="22"/>
        <v>208</v>
      </c>
      <c r="Q48">
        <f t="shared" si="22"/>
        <v>0</v>
      </c>
      <c r="R48">
        <f t="shared" si="22"/>
        <v>226</v>
      </c>
      <c r="S48">
        <f t="shared" si="22"/>
        <v>0</v>
      </c>
      <c r="T48">
        <f t="shared" si="22"/>
        <v>236</v>
      </c>
      <c r="U48">
        <f t="shared" si="22"/>
        <v>0</v>
      </c>
      <c r="V48">
        <f t="shared" si="22"/>
        <v>262</v>
      </c>
      <c r="W48">
        <f t="shared" si="22"/>
        <v>0</v>
      </c>
      <c r="X48">
        <f t="shared" si="22"/>
        <v>214</v>
      </c>
      <c r="Y48">
        <f t="shared" si="22"/>
        <v>0</v>
      </c>
      <c r="Z48">
        <f t="shared" si="22"/>
        <v>293</v>
      </c>
      <c r="AA48">
        <f t="shared" si="22"/>
        <v>0</v>
      </c>
      <c r="AB48">
        <f t="shared" si="22"/>
        <v>198</v>
      </c>
      <c r="AC48">
        <f t="shared" si="22"/>
        <v>0</v>
      </c>
      <c r="AD48">
        <f t="shared" si="22"/>
        <v>234</v>
      </c>
      <c r="AE48">
        <f t="shared" si="22"/>
        <v>0</v>
      </c>
      <c r="AF48">
        <f t="shared" si="22"/>
        <v>174</v>
      </c>
      <c r="AG48">
        <f t="shared" si="22"/>
        <v>0</v>
      </c>
      <c r="AH48">
        <f t="shared" si="22"/>
        <v>197</v>
      </c>
      <c r="AI48">
        <f t="shared" si="22"/>
        <v>0</v>
      </c>
      <c r="AJ48">
        <f t="shared" si="22"/>
        <v>186</v>
      </c>
      <c r="AK48">
        <f t="shared" si="22"/>
        <v>0</v>
      </c>
      <c r="AL48">
        <f t="shared" si="22"/>
        <v>186</v>
      </c>
      <c r="AM48">
        <f t="shared" si="22"/>
        <v>0</v>
      </c>
      <c r="AN48">
        <f t="shared" si="22"/>
        <v>297</v>
      </c>
      <c r="AO48">
        <f t="shared" si="22"/>
        <v>0</v>
      </c>
      <c r="AP48">
        <f t="shared" si="22"/>
        <v>229</v>
      </c>
      <c r="AQ48">
        <f t="shared" si="22"/>
        <v>0</v>
      </c>
      <c r="AR48">
        <f t="shared" si="22"/>
        <v>161</v>
      </c>
      <c r="AS48">
        <f t="shared" si="22"/>
        <v>0</v>
      </c>
      <c r="AT48">
        <f t="shared" si="22"/>
        <v>243</v>
      </c>
      <c r="AU48">
        <f t="shared" si="22"/>
        <v>0</v>
      </c>
      <c r="AV48">
        <f t="shared" si="22"/>
        <v>218</v>
      </c>
      <c r="AW48">
        <f t="shared" si="22"/>
        <v>0</v>
      </c>
    </row>
    <row r="49" spans="6:49" hidden="1" x14ac:dyDescent="0.3">
      <c r="F49">
        <f>SUM(G29:G42)</f>
        <v>235</v>
      </c>
      <c r="G49">
        <f t="shared" ref="G49:AW49" si="23">SUM(H29:H42)</f>
        <v>0</v>
      </c>
      <c r="H49">
        <f t="shared" si="23"/>
        <v>184</v>
      </c>
      <c r="I49">
        <f t="shared" si="23"/>
        <v>0</v>
      </c>
      <c r="J49">
        <f t="shared" si="23"/>
        <v>297</v>
      </c>
      <c r="K49">
        <f t="shared" si="23"/>
        <v>0</v>
      </c>
      <c r="L49">
        <f t="shared" si="23"/>
        <v>231</v>
      </c>
      <c r="M49">
        <f t="shared" si="23"/>
        <v>0</v>
      </c>
      <c r="N49">
        <f t="shared" si="23"/>
        <v>196</v>
      </c>
      <c r="O49">
        <f t="shared" si="23"/>
        <v>0</v>
      </c>
      <c r="P49">
        <f t="shared" si="23"/>
        <v>248</v>
      </c>
      <c r="Q49">
        <f t="shared" si="23"/>
        <v>0</v>
      </c>
      <c r="R49">
        <f t="shared" si="23"/>
        <v>224</v>
      </c>
      <c r="S49">
        <f t="shared" si="23"/>
        <v>0</v>
      </c>
      <c r="T49">
        <f t="shared" si="23"/>
        <v>195</v>
      </c>
      <c r="U49">
        <f t="shared" si="23"/>
        <v>0</v>
      </c>
      <c r="V49">
        <f t="shared" si="23"/>
        <v>232</v>
      </c>
      <c r="W49">
        <f t="shared" si="23"/>
        <v>0</v>
      </c>
      <c r="X49">
        <f t="shared" si="23"/>
        <v>247</v>
      </c>
      <c r="Y49">
        <f t="shared" si="23"/>
        <v>0</v>
      </c>
      <c r="Z49">
        <f t="shared" si="23"/>
        <v>230</v>
      </c>
      <c r="AA49">
        <f t="shared" si="23"/>
        <v>0</v>
      </c>
      <c r="AB49">
        <f t="shared" si="23"/>
        <v>182</v>
      </c>
      <c r="AC49">
        <f t="shared" si="23"/>
        <v>0</v>
      </c>
      <c r="AD49">
        <f t="shared" si="23"/>
        <v>228</v>
      </c>
      <c r="AE49">
        <f t="shared" si="23"/>
        <v>0</v>
      </c>
      <c r="AF49">
        <f t="shared" si="23"/>
        <v>138</v>
      </c>
      <c r="AG49">
        <f t="shared" si="23"/>
        <v>0</v>
      </c>
      <c r="AH49">
        <f t="shared" si="23"/>
        <v>238</v>
      </c>
      <c r="AI49">
        <f t="shared" si="23"/>
        <v>0</v>
      </c>
      <c r="AJ49">
        <f t="shared" si="23"/>
        <v>262</v>
      </c>
      <c r="AK49">
        <f t="shared" si="23"/>
        <v>0</v>
      </c>
      <c r="AL49">
        <f t="shared" si="23"/>
        <v>261</v>
      </c>
      <c r="AM49">
        <f t="shared" si="23"/>
        <v>0</v>
      </c>
      <c r="AN49">
        <f t="shared" si="23"/>
        <v>72</v>
      </c>
      <c r="AO49">
        <f t="shared" si="23"/>
        <v>0</v>
      </c>
      <c r="AP49">
        <f t="shared" si="23"/>
        <v>236</v>
      </c>
      <c r="AQ49">
        <f t="shared" si="23"/>
        <v>0</v>
      </c>
      <c r="AR49">
        <f t="shared" si="23"/>
        <v>161</v>
      </c>
      <c r="AS49">
        <f t="shared" si="23"/>
        <v>0</v>
      </c>
      <c r="AT49">
        <f t="shared" si="23"/>
        <v>182</v>
      </c>
      <c r="AU49">
        <f t="shared" si="23"/>
        <v>0</v>
      </c>
      <c r="AV49">
        <f t="shared" si="23"/>
        <v>89</v>
      </c>
      <c r="AW49">
        <f t="shared" si="23"/>
        <v>0</v>
      </c>
    </row>
  </sheetData>
  <mergeCells count="92">
    <mergeCell ref="AV46:AW46"/>
    <mergeCell ref="AJ46:AK46"/>
    <mergeCell ref="AL46:AM46"/>
    <mergeCell ref="AN46:AO46"/>
    <mergeCell ref="AP46:AQ46"/>
    <mergeCell ref="AR46:AS46"/>
    <mergeCell ref="AT46:AU46"/>
    <mergeCell ref="X46:Y46"/>
    <mergeCell ref="Z46:AA46"/>
    <mergeCell ref="AB46:AC46"/>
    <mergeCell ref="AD46:AE46"/>
    <mergeCell ref="AF46:AG46"/>
    <mergeCell ref="AH46:AI46"/>
    <mergeCell ref="AV45:AW45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AJ45:AK45"/>
    <mergeCell ref="AL45:AM45"/>
    <mergeCell ref="AN45:AO45"/>
    <mergeCell ref="AP45:AQ45"/>
    <mergeCell ref="AR45:AS45"/>
    <mergeCell ref="AT45:AU45"/>
    <mergeCell ref="X45:Y45"/>
    <mergeCell ref="Z45:AA45"/>
    <mergeCell ref="AB45:AC45"/>
    <mergeCell ref="AD45:AE45"/>
    <mergeCell ref="AF45:AG45"/>
    <mergeCell ref="AH45:AI45"/>
    <mergeCell ref="AV44:AW44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AJ44:AK44"/>
    <mergeCell ref="AL44:AM44"/>
    <mergeCell ref="AN44:AO44"/>
    <mergeCell ref="AP44:AQ44"/>
    <mergeCell ref="AR44:AS44"/>
    <mergeCell ref="AT44:AU44"/>
    <mergeCell ref="X44:Y44"/>
    <mergeCell ref="Z44:AA44"/>
    <mergeCell ref="AB44:AC44"/>
    <mergeCell ref="AD44:AE44"/>
    <mergeCell ref="AF44:AG44"/>
    <mergeCell ref="AH44:AI44"/>
    <mergeCell ref="AV2:AW2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AJ2:AK2"/>
    <mergeCell ref="AL2:AM2"/>
    <mergeCell ref="AN2:AO2"/>
    <mergeCell ref="AP2:AQ2"/>
    <mergeCell ref="AR2:AS2"/>
    <mergeCell ref="AT2:AU2"/>
    <mergeCell ref="X2:Y2"/>
    <mergeCell ref="Z2:AA2"/>
    <mergeCell ref="AB2:AC2"/>
    <mergeCell ref="AD2:AE2"/>
    <mergeCell ref="AF2:AG2"/>
    <mergeCell ref="AH2:AI2"/>
    <mergeCell ref="V2:W2"/>
    <mergeCell ref="B3:B15"/>
    <mergeCell ref="B16:B28"/>
    <mergeCell ref="B29:B42"/>
    <mergeCell ref="F2:G2"/>
    <mergeCell ref="H2:I2"/>
    <mergeCell ref="J2:K2"/>
    <mergeCell ref="C2:D2"/>
    <mergeCell ref="L2:M2"/>
    <mergeCell ref="N2:O2"/>
    <mergeCell ref="P2:Q2"/>
    <mergeCell ref="R2:S2"/>
    <mergeCell ref="T2:U2"/>
  </mergeCells>
  <conditionalFormatting sqref="C3:D42">
    <cfRule type="expression" dxfId="46" priority="3">
      <formula>MOD(ROW(),2)=0</formula>
    </cfRule>
  </conditionalFormatting>
  <conditionalFormatting sqref="F3:AW42">
    <cfRule type="expression" dxfId="45" priority="2">
      <formula>MOD(ROW(),2)=0</formula>
    </cfRule>
  </conditionalFormatting>
  <conditionalFormatting sqref="E2:E42">
    <cfRule type="expression" dxfId="44" priority="1">
      <formula>MOD(ROW(),2)=0</formula>
    </cfRule>
  </conditionalFormatting>
  <dataValidations count="1">
    <dataValidation type="list" allowBlank="1" showInputMessage="1" showErrorMessage="1" sqref="E3:E43" xr:uid="{0F556ACD-0CFD-424C-9984-11AE3FC9FBA5}">
      <formula1>$C3:$D3</formula1>
    </dataValidation>
  </dataValidation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743F-BF85-40D5-980F-541C6734DD9E}">
  <dimension ref="B1:V42"/>
  <sheetViews>
    <sheetView showZeros="0" zoomScale="60" zoomScaleNormal="60" workbookViewId="0">
      <selection activeCell="E2" sqref="E2:E42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34</v>
      </c>
      <c r="I2" s="1">
        <v>1</v>
      </c>
      <c r="J2" s="1">
        <f>(MATCH(I2,$F$2:$F$42,0))</f>
        <v>2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1</v>
      </c>
      <c r="I3" s="1">
        <v>2</v>
      </c>
      <c r="J3" s="1">
        <f t="shared" ref="J3:J42" si="0">(MATCH(I3,$F$2:$F$42,0))</f>
        <v>3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2</v>
      </c>
      <c r="I4" s="1">
        <v>3</v>
      </c>
      <c r="J4" s="1">
        <f t="shared" si="0"/>
        <v>7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33</v>
      </c>
      <c r="I5" s="1">
        <v>4</v>
      </c>
      <c r="J5" s="1">
        <f t="shared" si="0"/>
        <v>11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26</v>
      </c>
      <c r="I6" s="1">
        <v>5</v>
      </c>
      <c r="J6" s="1">
        <f t="shared" si="0"/>
        <v>33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25</v>
      </c>
      <c r="I7" s="1">
        <v>6</v>
      </c>
      <c r="J7" s="1">
        <f t="shared" si="0"/>
        <v>12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3</v>
      </c>
      <c r="I8" s="1">
        <v>7</v>
      </c>
      <c r="J8" s="1">
        <f t="shared" si="0"/>
        <v>13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11</v>
      </c>
      <c r="I9" s="1">
        <v>8</v>
      </c>
      <c r="J9" s="1">
        <f t="shared" si="0"/>
        <v>31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24</v>
      </c>
      <c r="I10" s="1">
        <v>9</v>
      </c>
      <c r="J10" s="1">
        <f t="shared" si="0"/>
        <v>35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14</v>
      </c>
      <c r="I11" s="21">
        <v>10</v>
      </c>
      <c r="J11" s="21">
        <f t="shared" si="0"/>
        <v>29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4</v>
      </c>
      <c r="I12" s="1">
        <v>11</v>
      </c>
      <c r="J12" s="1">
        <f t="shared" si="0"/>
        <v>8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6</v>
      </c>
      <c r="I13" s="1">
        <v>12</v>
      </c>
      <c r="J13" s="1">
        <f t="shared" si="0"/>
        <v>38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7</v>
      </c>
      <c r="I14" s="1">
        <v>13</v>
      </c>
      <c r="J14" s="1">
        <f t="shared" si="0"/>
        <v>30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31</v>
      </c>
      <c r="I15" s="1">
        <v>14</v>
      </c>
      <c r="J15" s="1">
        <f t="shared" si="0"/>
        <v>10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29</v>
      </c>
      <c r="F16" s="16">
        <v>32</v>
      </c>
      <c r="I16" s="1">
        <v>15</v>
      </c>
      <c r="J16" s="1">
        <f t="shared" si="0"/>
        <v>28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30</v>
      </c>
      <c r="F17" s="16">
        <v>40</v>
      </c>
      <c r="I17" s="1">
        <v>16</v>
      </c>
      <c r="J17" s="1">
        <f t="shared" si="0"/>
        <v>39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32</v>
      </c>
      <c r="F18" s="16">
        <v>36</v>
      </c>
      <c r="I18" s="1">
        <v>17</v>
      </c>
      <c r="J18" s="1">
        <f t="shared" si="0"/>
        <v>36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35</v>
      </c>
      <c r="I19" s="1">
        <v>18</v>
      </c>
      <c r="J19" s="1">
        <f t="shared" si="0"/>
        <v>40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41</v>
      </c>
      <c r="I20" s="1">
        <v>19</v>
      </c>
      <c r="J20" s="1">
        <f t="shared" si="0"/>
        <v>27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27</v>
      </c>
      <c r="I21" s="21">
        <v>20</v>
      </c>
      <c r="J21" s="21">
        <f t="shared" si="0"/>
        <v>34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39</v>
      </c>
      <c r="I22" s="1">
        <v>21</v>
      </c>
      <c r="J22" s="1">
        <f t="shared" si="0"/>
        <v>41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30</v>
      </c>
      <c r="I23" s="1">
        <v>22</v>
      </c>
      <c r="J23" s="1">
        <f t="shared" si="0"/>
        <v>37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37</v>
      </c>
      <c r="I24" s="1">
        <v>23</v>
      </c>
      <c r="J24" s="1">
        <f t="shared" si="0"/>
        <v>32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38</v>
      </c>
      <c r="I25" s="1">
        <v>24</v>
      </c>
      <c r="J25" s="1">
        <f t="shared" si="0"/>
        <v>9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28</v>
      </c>
      <c r="I26" s="1">
        <v>25</v>
      </c>
      <c r="J26" s="1">
        <f t="shared" si="0"/>
        <v>6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29</v>
      </c>
      <c r="I27" s="1">
        <v>26</v>
      </c>
      <c r="J27" s="1">
        <f t="shared" si="0"/>
        <v>5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19</v>
      </c>
      <c r="I28" s="1">
        <v>27</v>
      </c>
      <c r="J28" s="1">
        <f t="shared" si="0"/>
        <v>20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15</v>
      </c>
      <c r="I29" s="1">
        <v>28</v>
      </c>
      <c r="J29" s="1">
        <f t="shared" si="0"/>
        <v>25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10</v>
      </c>
      <c r="I30" s="1">
        <v>29</v>
      </c>
      <c r="J30" s="1">
        <f t="shared" si="0"/>
        <v>26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86</v>
      </c>
      <c r="F31" s="16">
        <v>13</v>
      </c>
      <c r="I31" s="1">
        <v>30</v>
      </c>
      <c r="J31" s="1">
        <f t="shared" si="0"/>
        <v>22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8</v>
      </c>
      <c r="I32" s="21">
        <v>31</v>
      </c>
      <c r="J32" s="21">
        <f t="shared" si="0"/>
        <v>14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23</v>
      </c>
      <c r="I33" s="1">
        <v>32</v>
      </c>
      <c r="J33" s="1">
        <f t="shared" si="0"/>
        <v>15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62</v>
      </c>
      <c r="F34" s="16">
        <v>5</v>
      </c>
      <c r="I34" s="1">
        <v>33</v>
      </c>
      <c r="J34" s="1">
        <f t="shared" si="0"/>
        <v>4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20</v>
      </c>
      <c r="I35" s="1">
        <v>34</v>
      </c>
      <c r="J35" s="1">
        <f t="shared" si="0"/>
        <v>1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67</v>
      </c>
      <c r="F36" s="16">
        <v>9</v>
      </c>
      <c r="I36" s="1">
        <v>35</v>
      </c>
      <c r="J36" s="1">
        <f t="shared" si="0"/>
        <v>18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17</v>
      </c>
      <c r="I37" s="1">
        <v>36</v>
      </c>
      <c r="J37" s="1">
        <f t="shared" si="0"/>
        <v>17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22</v>
      </c>
      <c r="I38" s="1">
        <v>37</v>
      </c>
      <c r="J38" s="1">
        <f t="shared" si="0"/>
        <v>23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73</v>
      </c>
      <c r="F39" s="16">
        <v>12</v>
      </c>
      <c r="I39" s="1">
        <v>38</v>
      </c>
      <c r="J39" s="1">
        <f t="shared" si="0"/>
        <v>24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74</v>
      </c>
      <c r="F40" s="16">
        <v>16</v>
      </c>
      <c r="I40" s="1">
        <v>39</v>
      </c>
      <c r="J40" s="1">
        <f t="shared" si="0"/>
        <v>21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18</v>
      </c>
      <c r="I41" s="1">
        <v>40</v>
      </c>
      <c r="J41" s="1">
        <f t="shared" si="0"/>
        <v>16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41</v>
      </c>
      <c r="F42" s="18">
        <v>21</v>
      </c>
      <c r="I42" s="21">
        <v>41</v>
      </c>
      <c r="J42" s="21">
        <f t="shared" si="0"/>
        <v>19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9" priority="2">
      <formula>MOD(ROW(),2)=0</formula>
    </cfRule>
  </conditionalFormatting>
  <conditionalFormatting sqref="F2:F42">
    <cfRule type="duplicateValues" dxfId="8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73D03CB7-EC40-408D-9743-0A8743C661BF}">
      <formula1>$C$42:$D$42</formula1>
    </dataValidation>
    <dataValidation type="whole" allowBlank="1" showInputMessage="1" showErrorMessage="1" errorTitle="Not Valid Confidence" error="Enter each number between 1 and 40 (no duplicates)" sqref="F2:F42" xr:uid="{B689853B-E08F-48EE-A603-8985C1E9070E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14B19DF7-EC70-48E0-B70C-ACCD8C1B9179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EE6C-EB20-45DF-A3A6-C6B427961507}">
  <dimension ref="B1:V42"/>
  <sheetViews>
    <sheetView showZeros="0" zoomScale="60" zoomScaleNormal="60" workbookViewId="0"/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25</v>
      </c>
      <c r="I2" s="1">
        <v>1</v>
      </c>
      <c r="J2" s="1">
        <f>(MATCH(I2,$F$2:$F$42,0))</f>
        <v>3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24</v>
      </c>
      <c r="I3" s="1">
        <v>2</v>
      </c>
      <c r="J3" s="1">
        <f t="shared" ref="J3:J42" si="0">(MATCH(I3,$F$2:$F$42,0))</f>
        <v>24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4</v>
      </c>
      <c r="F4" s="16">
        <v>1</v>
      </c>
      <c r="I4" s="1">
        <v>3</v>
      </c>
      <c r="J4" s="1">
        <f t="shared" si="0"/>
        <v>20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6</v>
      </c>
      <c r="F5" s="16">
        <v>6</v>
      </c>
      <c r="I5" s="1">
        <v>4</v>
      </c>
      <c r="J5" s="1">
        <f t="shared" si="0"/>
        <v>18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21</v>
      </c>
      <c r="I6" s="1">
        <v>5</v>
      </c>
      <c r="J6" s="1">
        <f t="shared" si="0"/>
        <v>33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17</v>
      </c>
      <c r="I7" s="1">
        <v>6</v>
      </c>
      <c r="J7" s="1">
        <f t="shared" si="0"/>
        <v>4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9</v>
      </c>
      <c r="I8" s="1">
        <v>7</v>
      </c>
      <c r="J8" s="1">
        <f t="shared" si="0"/>
        <v>27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19</v>
      </c>
      <c r="I9" s="1">
        <v>8</v>
      </c>
      <c r="J9" s="1">
        <f t="shared" si="0"/>
        <v>29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39</v>
      </c>
      <c r="I10" s="1">
        <v>9</v>
      </c>
      <c r="J10" s="1">
        <f t="shared" si="0"/>
        <v>7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40</v>
      </c>
      <c r="I11" s="21">
        <v>10</v>
      </c>
      <c r="J11" s="21">
        <f t="shared" si="0"/>
        <v>22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16</v>
      </c>
      <c r="I12" s="1">
        <v>11</v>
      </c>
      <c r="J12" s="1">
        <f t="shared" si="0"/>
        <v>14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15</v>
      </c>
      <c r="I13" s="1">
        <v>12</v>
      </c>
      <c r="J13" s="1">
        <f t="shared" si="0"/>
        <v>34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35</v>
      </c>
      <c r="I14" s="1">
        <v>13</v>
      </c>
      <c r="J14" s="1">
        <f t="shared" si="0"/>
        <v>17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27</v>
      </c>
      <c r="F15" s="16">
        <v>11</v>
      </c>
      <c r="I15" s="1">
        <v>14</v>
      </c>
      <c r="J15" s="1">
        <f t="shared" si="0"/>
        <v>37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18</v>
      </c>
      <c r="I16" s="1">
        <v>15</v>
      </c>
      <c r="J16" s="1">
        <f t="shared" si="0"/>
        <v>12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34</v>
      </c>
      <c r="I17" s="1">
        <v>16</v>
      </c>
      <c r="J17" s="1">
        <f t="shared" si="0"/>
        <v>11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13</v>
      </c>
      <c r="I18" s="1">
        <v>17</v>
      </c>
      <c r="J18" s="1">
        <f t="shared" si="0"/>
        <v>6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4</v>
      </c>
      <c r="I19" s="1">
        <v>18</v>
      </c>
      <c r="J19" s="1">
        <f t="shared" si="0"/>
        <v>15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23</v>
      </c>
      <c r="I20" s="1">
        <v>19</v>
      </c>
      <c r="J20" s="1">
        <f t="shared" si="0"/>
        <v>8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39</v>
      </c>
      <c r="F21" s="16">
        <v>3</v>
      </c>
      <c r="I21" s="21">
        <v>20</v>
      </c>
      <c r="J21" s="21">
        <f t="shared" si="0"/>
        <v>23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41</v>
      </c>
      <c r="I22" s="1">
        <v>21</v>
      </c>
      <c r="J22" s="1">
        <f t="shared" si="0"/>
        <v>5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10</v>
      </c>
      <c r="I23" s="1">
        <v>22</v>
      </c>
      <c r="J23" s="1">
        <f t="shared" si="0"/>
        <v>28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20</v>
      </c>
      <c r="I24" s="1">
        <v>23</v>
      </c>
      <c r="J24" s="1">
        <f t="shared" si="0"/>
        <v>19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47</v>
      </c>
      <c r="F25" s="16">
        <v>2</v>
      </c>
      <c r="I25" s="1">
        <v>24</v>
      </c>
      <c r="J25" s="1">
        <f t="shared" si="0"/>
        <v>2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30</v>
      </c>
      <c r="I26" s="1">
        <v>25</v>
      </c>
      <c r="J26" s="1">
        <f t="shared" si="0"/>
        <v>1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38</v>
      </c>
      <c r="I27" s="1">
        <v>26</v>
      </c>
      <c r="J27" s="1">
        <f t="shared" si="0"/>
        <v>39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53</v>
      </c>
      <c r="F28" s="16">
        <v>7</v>
      </c>
      <c r="I28" s="1">
        <v>27</v>
      </c>
      <c r="J28" s="1">
        <f t="shared" si="0"/>
        <v>35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22</v>
      </c>
      <c r="I29" s="1">
        <v>28</v>
      </c>
      <c r="J29" s="1">
        <f t="shared" si="0"/>
        <v>30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8</v>
      </c>
      <c r="I30" s="1">
        <v>29</v>
      </c>
      <c r="J30" s="1">
        <f t="shared" si="0"/>
        <v>31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28</v>
      </c>
      <c r="I31" s="1">
        <v>30</v>
      </c>
      <c r="J31" s="1">
        <f t="shared" si="0"/>
        <v>25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29</v>
      </c>
      <c r="I32" s="21">
        <v>31</v>
      </c>
      <c r="J32" s="21">
        <f t="shared" si="0"/>
        <v>36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33</v>
      </c>
      <c r="I33" s="1">
        <v>32</v>
      </c>
      <c r="J33" s="1">
        <f t="shared" si="0"/>
        <v>38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62</v>
      </c>
      <c r="F34" s="16">
        <v>5</v>
      </c>
      <c r="I34" s="1">
        <v>33</v>
      </c>
      <c r="J34" s="1">
        <f t="shared" si="0"/>
        <v>32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64</v>
      </c>
      <c r="F35" s="16">
        <v>12</v>
      </c>
      <c r="I35" s="1">
        <v>34</v>
      </c>
      <c r="J35" s="1">
        <f t="shared" si="0"/>
        <v>16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27</v>
      </c>
      <c r="I36" s="1">
        <v>35</v>
      </c>
      <c r="J36" s="1">
        <f t="shared" si="0"/>
        <v>13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31</v>
      </c>
      <c r="I37" s="1">
        <v>36</v>
      </c>
      <c r="J37" s="1">
        <f t="shared" si="0"/>
        <v>41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14</v>
      </c>
      <c r="I38" s="1">
        <v>37</v>
      </c>
      <c r="J38" s="1">
        <f t="shared" si="0"/>
        <v>40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32</v>
      </c>
      <c r="I39" s="1">
        <v>38</v>
      </c>
      <c r="J39" s="1">
        <f t="shared" si="0"/>
        <v>26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26</v>
      </c>
      <c r="I40" s="1">
        <v>39</v>
      </c>
      <c r="J40" s="1">
        <f t="shared" si="0"/>
        <v>9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37</v>
      </c>
      <c r="I41" s="1">
        <v>40</v>
      </c>
      <c r="J41" s="1">
        <f t="shared" si="0"/>
        <v>10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41</v>
      </c>
      <c r="F42" s="18">
        <v>36</v>
      </c>
      <c r="I42" s="21">
        <v>41</v>
      </c>
      <c r="J42" s="21">
        <f t="shared" si="0"/>
        <v>21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7" priority="2">
      <formula>MOD(ROW(),2)=0</formula>
    </cfRule>
  </conditionalFormatting>
  <conditionalFormatting sqref="F2:F42">
    <cfRule type="duplicateValues" dxfId="6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9FAB961B-BA9C-4E04-B22A-5B0630884C40}">
      <formula1>$C2:$D2</formula1>
    </dataValidation>
    <dataValidation type="whole" allowBlank="1" showInputMessage="1" showErrorMessage="1" errorTitle="Not Valid Confidence" error="Enter each number between 1 and 40 (no duplicates)" sqref="F2:F42" xr:uid="{713F2016-66AC-49AD-ADEA-CE5F99F8CF9C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FF671385-ED20-4675-BB53-3199AB4FA90B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2D188-ECA5-4EA4-AE3A-07A11E65F0F9}">
  <dimension ref="B1:V42"/>
  <sheetViews>
    <sheetView showZeros="0" zoomScale="60" zoomScaleNormal="60" workbookViewId="0">
      <selection activeCell="F15" sqref="F15"/>
    </sheetView>
  </sheetViews>
  <sheetFormatPr defaultRowHeight="14.4" x14ac:dyDescent="0.3"/>
  <cols>
    <col min="1" max="1" width="2.5976562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2</v>
      </c>
      <c r="I2" s="1">
        <v>1</v>
      </c>
      <c r="J2" s="1">
        <f>(MATCH(I2,$F$2:$F$42,0))</f>
        <v>3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24</v>
      </c>
      <c r="I3" s="1">
        <v>2</v>
      </c>
      <c r="J3" s="1">
        <f t="shared" ref="J3:J42" si="0">(MATCH(I3,$F$2:$F$42,0))</f>
        <v>1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4</v>
      </c>
      <c r="F4" s="16">
        <v>1</v>
      </c>
      <c r="I4" s="1">
        <v>3</v>
      </c>
      <c r="J4" s="1">
        <f t="shared" si="0"/>
        <v>23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25</v>
      </c>
      <c r="I5" s="1">
        <v>4</v>
      </c>
      <c r="J5" s="1">
        <f t="shared" si="0"/>
        <v>38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8</v>
      </c>
      <c r="F6" s="16">
        <v>7</v>
      </c>
      <c r="I6" s="1">
        <v>5</v>
      </c>
      <c r="J6" s="1">
        <f t="shared" si="0"/>
        <v>30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6</v>
      </c>
      <c r="I7" s="1">
        <v>6</v>
      </c>
      <c r="J7" s="1">
        <f t="shared" si="0"/>
        <v>6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33</v>
      </c>
      <c r="I8" s="1">
        <v>7</v>
      </c>
      <c r="J8" s="1">
        <f t="shared" si="0"/>
        <v>5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12</v>
      </c>
      <c r="I9" s="1">
        <v>8</v>
      </c>
      <c r="J9" s="1">
        <f t="shared" si="0"/>
        <v>34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40</v>
      </c>
      <c r="I10" s="1">
        <v>9</v>
      </c>
      <c r="J10" s="1">
        <f t="shared" si="0"/>
        <v>27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39</v>
      </c>
      <c r="I11" s="21">
        <v>10</v>
      </c>
      <c r="J11" s="21">
        <f t="shared" si="0"/>
        <v>29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23</v>
      </c>
      <c r="I12" s="1">
        <v>11</v>
      </c>
      <c r="J12" s="1">
        <f t="shared" si="0"/>
        <v>12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11</v>
      </c>
      <c r="I13" s="1">
        <v>12</v>
      </c>
      <c r="J13" s="1">
        <f t="shared" si="0"/>
        <v>8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26</v>
      </c>
      <c r="I14" s="1">
        <v>13</v>
      </c>
      <c r="J14" s="1">
        <f t="shared" si="0"/>
        <v>22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27</v>
      </c>
      <c r="F15" s="16">
        <v>20</v>
      </c>
      <c r="I15" s="1">
        <v>14</v>
      </c>
      <c r="J15" s="1">
        <f t="shared" si="0"/>
        <v>18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29</v>
      </c>
      <c r="F16" s="16">
        <v>27</v>
      </c>
      <c r="I16" s="1">
        <v>15</v>
      </c>
      <c r="J16" s="1">
        <f t="shared" si="0"/>
        <v>17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28</v>
      </c>
      <c r="I17" s="1">
        <v>16</v>
      </c>
      <c r="J17" s="1">
        <f t="shared" si="0"/>
        <v>39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15</v>
      </c>
      <c r="I18" s="1">
        <v>17</v>
      </c>
      <c r="J18" s="1">
        <f t="shared" si="0"/>
        <v>37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14</v>
      </c>
      <c r="I19" s="1">
        <v>18</v>
      </c>
      <c r="J19" s="1">
        <f t="shared" si="0"/>
        <v>35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22</v>
      </c>
      <c r="I20" s="1">
        <v>19</v>
      </c>
      <c r="J20" s="1">
        <f t="shared" si="0"/>
        <v>28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21</v>
      </c>
      <c r="I21" s="21">
        <v>20</v>
      </c>
      <c r="J21" s="21">
        <f t="shared" si="0"/>
        <v>14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37</v>
      </c>
      <c r="I22" s="1">
        <v>21</v>
      </c>
      <c r="J22" s="1">
        <f t="shared" si="0"/>
        <v>20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13</v>
      </c>
      <c r="I23" s="1">
        <v>22</v>
      </c>
      <c r="J23" s="1">
        <f t="shared" si="0"/>
        <v>19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3</v>
      </c>
      <c r="I24" s="1">
        <v>23</v>
      </c>
      <c r="J24" s="1">
        <f t="shared" si="0"/>
        <v>11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29</v>
      </c>
      <c r="I25" s="1">
        <v>24</v>
      </c>
      <c r="J25" s="1">
        <f t="shared" si="0"/>
        <v>2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49</v>
      </c>
      <c r="F26" s="16">
        <v>34</v>
      </c>
      <c r="I26" s="1">
        <v>25</v>
      </c>
      <c r="J26" s="1">
        <f t="shared" si="0"/>
        <v>4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38</v>
      </c>
      <c r="I27" s="1">
        <v>26</v>
      </c>
      <c r="J27" s="1">
        <f t="shared" si="0"/>
        <v>13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53</v>
      </c>
      <c r="F28" s="16">
        <v>9</v>
      </c>
      <c r="I28" s="1">
        <v>27</v>
      </c>
      <c r="J28" s="1">
        <f t="shared" si="0"/>
        <v>15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54</v>
      </c>
      <c r="F29" s="16">
        <v>19</v>
      </c>
      <c r="I29" s="1">
        <v>28</v>
      </c>
      <c r="J29" s="1">
        <f t="shared" si="0"/>
        <v>16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10</v>
      </c>
      <c r="I30" s="1">
        <v>29</v>
      </c>
      <c r="J30" s="1">
        <f t="shared" si="0"/>
        <v>24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5</v>
      </c>
      <c r="I31" s="1">
        <v>30</v>
      </c>
      <c r="J31" s="1">
        <f t="shared" si="0"/>
        <v>36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31</v>
      </c>
      <c r="I32" s="21">
        <v>31</v>
      </c>
      <c r="J32" s="21">
        <f t="shared" si="0"/>
        <v>31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32</v>
      </c>
      <c r="I33" s="1">
        <v>32</v>
      </c>
      <c r="J33" s="1">
        <f t="shared" si="0"/>
        <v>32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36</v>
      </c>
      <c r="I34" s="1">
        <v>33</v>
      </c>
      <c r="J34" s="1">
        <f t="shared" si="0"/>
        <v>7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64</v>
      </c>
      <c r="F35" s="16">
        <v>8</v>
      </c>
      <c r="I35" s="1">
        <v>34</v>
      </c>
      <c r="J35" s="1">
        <f t="shared" si="0"/>
        <v>25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18</v>
      </c>
      <c r="I36" s="1">
        <v>35</v>
      </c>
      <c r="J36" s="1">
        <f t="shared" si="0"/>
        <v>40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30</v>
      </c>
      <c r="I37" s="1">
        <v>36</v>
      </c>
      <c r="J37" s="1">
        <f t="shared" si="0"/>
        <v>33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17</v>
      </c>
      <c r="I38" s="1">
        <v>37</v>
      </c>
      <c r="J38" s="1">
        <f t="shared" si="0"/>
        <v>21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4</v>
      </c>
      <c r="I39" s="1">
        <v>38</v>
      </c>
      <c r="J39" s="1">
        <f t="shared" si="0"/>
        <v>26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16</v>
      </c>
      <c r="I40" s="1">
        <v>39</v>
      </c>
      <c r="J40" s="1">
        <f t="shared" si="0"/>
        <v>10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35</v>
      </c>
      <c r="I41" s="1">
        <v>40</v>
      </c>
      <c r="J41" s="1">
        <f t="shared" si="0"/>
        <v>9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41</v>
      </c>
      <c r="I42" s="21">
        <v>41</v>
      </c>
      <c r="J42" s="21">
        <f t="shared" si="0"/>
        <v>41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5" priority="2">
      <formula>MOD(ROW(),2)=0</formula>
    </cfRule>
  </conditionalFormatting>
  <conditionalFormatting sqref="F2:F42">
    <cfRule type="duplicateValues" dxfId="4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32CD6523-D778-49C3-8196-54961373B5AC}">
      <formula1>$C$42:$D$42</formula1>
    </dataValidation>
    <dataValidation type="whole" allowBlank="1" showInputMessage="1" showErrorMessage="1" errorTitle="Not Valid Confidence" error="Enter each number between 1 and 40 (no duplicates)" sqref="F2:F42" xr:uid="{FAF23FAA-BDE7-492E-AA24-E7BB7371E61A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FD0FB003-398C-401D-9A6B-F4446ECA2D19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225E-222B-4D94-8DFA-CD6F9F96175E}">
  <dimension ref="B1:V42"/>
  <sheetViews>
    <sheetView showZeros="0" zoomScale="60" zoomScaleNormal="60" workbookViewId="0">
      <selection activeCell="E2" sqref="E2:E42"/>
    </sheetView>
  </sheetViews>
  <sheetFormatPr defaultRowHeight="14.4" x14ac:dyDescent="0.3"/>
  <cols>
    <col min="1" max="1" width="2.5976562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30</v>
      </c>
      <c r="I2" s="1">
        <v>1</v>
      </c>
      <c r="J2" s="1">
        <f>(MATCH(I2,$F$2:$F$42,0))</f>
        <v>5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29</v>
      </c>
      <c r="I3" s="1">
        <v>2</v>
      </c>
      <c r="J3" s="1">
        <f t="shared" ref="J3:J42" si="0">(MATCH(I3,$F$2:$F$42,0))</f>
        <v>6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4</v>
      </c>
      <c r="F4" s="16">
        <v>28</v>
      </c>
      <c r="I4" s="1">
        <v>3</v>
      </c>
      <c r="J4" s="1">
        <f t="shared" si="0"/>
        <v>7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6</v>
      </c>
      <c r="F5" s="16">
        <v>27</v>
      </c>
      <c r="I5" s="1">
        <v>4</v>
      </c>
      <c r="J5" s="1">
        <f t="shared" si="0"/>
        <v>8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1</v>
      </c>
      <c r="I6" s="1">
        <v>5</v>
      </c>
      <c r="J6" s="1">
        <f t="shared" si="0"/>
        <v>32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2</v>
      </c>
      <c r="I7" s="1">
        <v>6</v>
      </c>
      <c r="J7" s="1">
        <f t="shared" si="0"/>
        <v>34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3</v>
      </c>
      <c r="I8" s="1">
        <v>7</v>
      </c>
      <c r="J8" s="1">
        <f t="shared" si="0"/>
        <v>35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4</v>
      </c>
      <c r="I9" s="1">
        <v>8</v>
      </c>
      <c r="J9" s="1">
        <f t="shared" si="0"/>
        <v>36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11</v>
      </c>
      <c r="I10" s="1">
        <v>9</v>
      </c>
      <c r="J10" s="1">
        <f t="shared" si="0"/>
        <v>37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12</v>
      </c>
      <c r="I11" s="21">
        <v>10</v>
      </c>
      <c r="J11" s="21">
        <f t="shared" si="0"/>
        <v>38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13</v>
      </c>
      <c r="I12" s="1">
        <v>11</v>
      </c>
      <c r="J12" s="1">
        <f t="shared" si="0"/>
        <v>9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14</v>
      </c>
      <c r="I13" s="1">
        <v>12</v>
      </c>
      <c r="J13" s="1">
        <f t="shared" si="0"/>
        <v>10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32</v>
      </c>
      <c r="I14" s="1">
        <v>13</v>
      </c>
      <c r="J14" s="1">
        <f t="shared" si="0"/>
        <v>11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21</v>
      </c>
      <c r="I15" s="1">
        <v>14</v>
      </c>
      <c r="J15" s="1">
        <f t="shared" si="0"/>
        <v>12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22</v>
      </c>
      <c r="I16" s="1">
        <v>15</v>
      </c>
      <c r="J16" s="1">
        <f t="shared" si="0"/>
        <v>22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23</v>
      </c>
      <c r="I17" s="1">
        <v>16</v>
      </c>
      <c r="J17" s="1">
        <f t="shared" si="0"/>
        <v>23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24</v>
      </c>
      <c r="I18" s="1">
        <v>17</v>
      </c>
      <c r="J18" s="1">
        <f t="shared" si="0"/>
        <v>24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25</v>
      </c>
      <c r="I19" s="1">
        <v>18</v>
      </c>
      <c r="J19" s="1">
        <f t="shared" si="0"/>
        <v>25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39</v>
      </c>
      <c r="I20" s="1">
        <v>19</v>
      </c>
      <c r="J20" s="1">
        <f t="shared" si="0"/>
        <v>31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39</v>
      </c>
      <c r="F21" s="16">
        <v>20</v>
      </c>
      <c r="I21" s="21">
        <v>20</v>
      </c>
      <c r="J21" s="21">
        <f t="shared" si="0"/>
        <v>20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40</v>
      </c>
      <c r="I22" s="1">
        <v>21</v>
      </c>
      <c r="J22" s="1">
        <f t="shared" si="0"/>
        <v>14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15</v>
      </c>
      <c r="I23" s="1">
        <v>22</v>
      </c>
      <c r="J23" s="1">
        <f t="shared" si="0"/>
        <v>15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16</v>
      </c>
      <c r="I24" s="1">
        <v>23</v>
      </c>
      <c r="J24" s="1">
        <f t="shared" si="0"/>
        <v>16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17</v>
      </c>
      <c r="I25" s="1">
        <v>24</v>
      </c>
      <c r="J25" s="1">
        <f t="shared" si="0"/>
        <v>17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18</v>
      </c>
      <c r="I26" s="1">
        <v>25</v>
      </c>
      <c r="J26" s="1">
        <f t="shared" si="0"/>
        <v>18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41</v>
      </c>
      <c r="I27" s="1">
        <v>26</v>
      </c>
      <c r="J27" s="1">
        <f t="shared" si="0"/>
        <v>27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26</v>
      </c>
      <c r="I28" s="1">
        <v>27</v>
      </c>
      <c r="J28" s="1">
        <f t="shared" si="0"/>
        <v>4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31</v>
      </c>
      <c r="I29" s="1">
        <v>28</v>
      </c>
      <c r="J29" s="1">
        <f t="shared" si="0"/>
        <v>3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34</v>
      </c>
      <c r="I30" s="1">
        <v>29</v>
      </c>
      <c r="J30" s="1">
        <f t="shared" si="0"/>
        <v>2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38</v>
      </c>
      <c r="I31" s="1">
        <v>30</v>
      </c>
      <c r="J31" s="1">
        <f t="shared" si="0"/>
        <v>1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19</v>
      </c>
      <c r="I32" s="21">
        <v>31</v>
      </c>
      <c r="J32" s="21">
        <f t="shared" si="0"/>
        <v>28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60</v>
      </c>
      <c r="F33" s="16">
        <v>5</v>
      </c>
      <c r="I33" s="1">
        <v>32</v>
      </c>
      <c r="J33" s="1">
        <f t="shared" si="0"/>
        <v>13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33</v>
      </c>
      <c r="I34" s="1">
        <v>33</v>
      </c>
      <c r="J34" s="1">
        <f t="shared" si="0"/>
        <v>33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64</v>
      </c>
      <c r="F35" s="16">
        <v>6</v>
      </c>
      <c r="I35" s="1">
        <v>34</v>
      </c>
      <c r="J35" s="1">
        <f t="shared" si="0"/>
        <v>29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7</v>
      </c>
      <c r="I36" s="1">
        <v>35</v>
      </c>
      <c r="J36" s="1">
        <f t="shared" si="0"/>
        <v>39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8</v>
      </c>
      <c r="I37" s="1">
        <v>36</v>
      </c>
      <c r="J37" s="1">
        <f t="shared" si="0"/>
        <v>40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9</v>
      </c>
      <c r="I38" s="1">
        <v>37</v>
      </c>
      <c r="J38" s="1">
        <f t="shared" si="0"/>
        <v>41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10</v>
      </c>
      <c r="I39" s="1">
        <v>38</v>
      </c>
      <c r="J39" s="1">
        <f t="shared" si="0"/>
        <v>30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35</v>
      </c>
      <c r="I40" s="1">
        <v>39</v>
      </c>
      <c r="J40" s="1">
        <f t="shared" si="0"/>
        <v>19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77</v>
      </c>
      <c r="F41" s="17">
        <v>36</v>
      </c>
      <c r="I41" s="1">
        <v>40</v>
      </c>
      <c r="J41" s="1">
        <f t="shared" si="0"/>
        <v>21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42</v>
      </c>
      <c r="F42" s="18">
        <v>37</v>
      </c>
      <c r="I42" s="21">
        <v>41</v>
      </c>
      <c r="J42" s="21">
        <f t="shared" si="0"/>
        <v>26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3" priority="2">
      <formula>MOD(ROW(),2)=0</formula>
    </cfRule>
  </conditionalFormatting>
  <conditionalFormatting sqref="F2:F42">
    <cfRule type="duplicateValues" dxfId="2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6A6CE163-5BCC-4780-AD1B-9CFC9EBFCCC5}">
      <formula1>$C2:$D2</formula1>
    </dataValidation>
    <dataValidation type="whole" allowBlank="1" showInputMessage="1" showErrorMessage="1" errorTitle="Not Valid Confidence" error="Enter each number between 1 and 40 (no duplicates)" sqref="F2:F42" xr:uid="{9EF3EF9F-A23D-4D99-8E8E-B8C532926E93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4274679C-0CA7-4021-A176-8305E996F296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9AFD-6D53-46D6-9EDA-CFD50A76AD9C}">
  <dimension ref="B1:V42"/>
  <sheetViews>
    <sheetView showZeros="0" zoomScale="60" zoomScaleNormal="60" workbookViewId="0">
      <selection activeCell="F15" sqref="F15"/>
    </sheetView>
  </sheetViews>
  <sheetFormatPr defaultRowHeight="14.4" x14ac:dyDescent="0.3"/>
  <cols>
    <col min="1" max="1" width="2.5976562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1</v>
      </c>
      <c r="I2" s="1">
        <v>1</v>
      </c>
      <c r="J2" s="1">
        <f>(MATCH(I2,$F$2:$F$42,0))</f>
        <v>1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3</v>
      </c>
      <c r="F3" s="16">
        <v>2</v>
      </c>
      <c r="I3" s="1">
        <v>2</v>
      </c>
      <c r="J3" s="1">
        <f t="shared" ref="J3:J42" si="0">(MATCH(I3,$F$2:$F$42,0))</f>
        <v>2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4</v>
      </c>
      <c r="F4" s="16">
        <v>3</v>
      </c>
      <c r="I4" s="1">
        <v>3</v>
      </c>
      <c r="J4" s="1">
        <f t="shared" si="0"/>
        <v>3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4</v>
      </c>
      <c r="I5" s="1">
        <v>4</v>
      </c>
      <c r="J5" s="1">
        <f t="shared" si="0"/>
        <v>4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5</v>
      </c>
      <c r="I6" s="1">
        <v>5</v>
      </c>
      <c r="J6" s="1">
        <f t="shared" si="0"/>
        <v>5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6</v>
      </c>
      <c r="I7" s="1">
        <v>6</v>
      </c>
      <c r="J7" s="1">
        <f t="shared" si="0"/>
        <v>6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7</v>
      </c>
      <c r="I8" s="1">
        <v>7</v>
      </c>
      <c r="J8" s="1">
        <f t="shared" si="0"/>
        <v>7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8</v>
      </c>
      <c r="I9" s="1">
        <v>8</v>
      </c>
      <c r="J9" s="1">
        <f t="shared" si="0"/>
        <v>8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17</v>
      </c>
      <c r="F10" s="16">
        <v>9</v>
      </c>
      <c r="I10" s="1">
        <v>9</v>
      </c>
      <c r="J10" s="1">
        <f t="shared" si="0"/>
        <v>9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10</v>
      </c>
      <c r="I11" s="21">
        <v>10</v>
      </c>
      <c r="J11" s="21">
        <f t="shared" si="0"/>
        <v>10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11</v>
      </c>
      <c r="I12" s="1">
        <v>11</v>
      </c>
      <c r="J12" s="1">
        <f t="shared" si="0"/>
        <v>11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22</v>
      </c>
      <c r="F13" s="16">
        <v>12</v>
      </c>
      <c r="I13" s="1">
        <v>12</v>
      </c>
      <c r="J13" s="1">
        <f t="shared" si="0"/>
        <v>12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63" t="s">
        <v>24</v>
      </c>
      <c r="F14" s="17">
        <v>13</v>
      </c>
      <c r="I14" s="1">
        <v>13</v>
      </c>
      <c r="J14" s="1">
        <f t="shared" si="0"/>
        <v>13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27</v>
      </c>
      <c r="F15" s="16">
        <v>34</v>
      </c>
      <c r="I15" s="1">
        <v>14</v>
      </c>
      <c r="J15" s="1">
        <f t="shared" si="0"/>
        <v>27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35</v>
      </c>
      <c r="I16" s="1">
        <v>15</v>
      </c>
      <c r="J16" s="1">
        <f t="shared" si="0"/>
        <v>28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36</v>
      </c>
      <c r="I17" s="1">
        <v>16</v>
      </c>
      <c r="J17" s="1">
        <f t="shared" si="0"/>
        <v>29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32</v>
      </c>
      <c r="F18" s="16">
        <v>29</v>
      </c>
      <c r="I18" s="1">
        <v>17</v>
      </c>
      <c r="J18" s="1">
        <f t="shared" si="0"/>
        <v>30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30</v>
      </c>
      <c r="I19" s="1">
        <v>18</v>
      </c>
      <c r="J19" s="1">
        <f t="shared" si="0"/>
        <v>31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31</v>
      </c>
      <c r="I20" s="1">
        <v>19</v>
      </c>
      <c r="J20" s="1">
        <f t="shared" si="0"/>
        <v>32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39</v>
      </c>
      <c r="F21" s="16">
        <v>38</v>
      </c>
      <c r="I21" s="21">
        <v>20</v>
      </c>
      <c r="J21" s="21">
        <f t="shared" si="0"/>
        <v>33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37</v>
      </c>
      <c r="I22" s="1">
        <v>21</v>
      </c>
      <c r="J22" s="1">
        <f t="shared" si="0"/>
        <v>34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41</v>
      </c>
      <c r="I23" s="1">
        <v>22</v>
      </c>
      <c r="J23" s="1">
        <f t="shared" si="0"/>
        <v>35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32</v>
      </c>
      <c r="I24" s="1">
        <v>23</v>
      </c>
      <c r="J24" s="1">
        <f t="shared" si="0"/>
        <v>36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33</v>
      </c>
      <c r="I25" s="1">
        <v>24</v>
      </c>
      <c r="J25" s="1">
        <f t="shared" si="0"/>
        <v>37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39</v>
      </c>
      <c r="I26" s="1">
        <v>25</v>
      </c>
      <c r="J26" s="1">
        <f t="shared" si="0"/>
        <v>38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63" t="s">
        <v>50</v>
      </c>
      <c r="F27" s="17">
        <v>40</v>
      </c>
      <c r="I27" s="1">
        <v>26</v>
      </c>
      <c r="J27" s="1">
        <f t="shared" si="0"/>
        <v>39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14</v>
      </c>
      <c r="I28" s="1">
        <v>27</v>
      </c>
      <c r="J28" s="1">
        <f t="shared" si="0"/>
        <v>40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54</v>
      </c>
      <c r="F29" s="16">
        <v>15</v>
      </c>
      <c r="I29" s="1">
        <v>28</v>
      </c>
      <c r="J29" s="1">
        <f t="shared" si="0"/>
        <v>41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16</v>
      </c>
      <c r="I30" s="1">
        <v>29</v>
      </c>
      <c r="J30" s="1">
        <f t="shared" si="0"/>
        <v>17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86</v>
      </c>
      <c r="F31" s="16">
        <v>17</v>
      </c>
      <c r="I31" s="1">
        <v>30</v>
      </c>
      <c r="J31" s="1">
        <f t="shared" si="0"/>
        <v>18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18</v>
      </c>
      <c r="I32" s="21">
        <v>31</v>
      </c>
      <c r="J32" s="21">
        <f t="shared" si="0"/>
        <v>19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19</v>
      </c>
      <c r="I33" s="1">
        <v>32</v>
      </c>
      <c r="J33" s="1">
        <f t="shared" si="0"/>
        <v>23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20</v>
      </c>
      <c r="I34" s="1">
        <v>33</v>
      </c>
      <c r="J34" s="1">
        <f t="shared" si="0"/>
        <v>24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64</v>
      </c>
      <c r="F35" s="16">
        <v>21</v>
      </c>
      <c r="I35" s="1">
        <v>34</v>
      </c>
      <c r="J35" s="1">
        <f t="shared" si="0"/>
        <v>14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67</v>
      </c>
      <c r="F36" s="16">
        <v>22</v>
      </c>
      <c r="I36" s="1">
        <v>35</v>
      </c>
      <c r="J36" s="1">
        <f t="shared" si="0"/>
        <v>15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23</v>
      </c>
      <c r="I37" s="1">
        <v>36</v>
      </c>
      <c r="J37" s="1">
        <f t="shared" si="0"/>
        <v>16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24</v>
      </c>
      <c r="I38" s="1">
        <v>37</v>
      </c>
      <c r="J38" s="1">
        <f t="shared" si="0"/>
        <v>21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25</v>
      </c>
      <c r="I39" s="1">
        <v>38</v>
      </c>
      <c r="J39" s="1">
        <f t="shared" si="0"/>
        <v>20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74</v>
      </c>
      <c r="F40" s="16">
        <v>26</v>
      </c>
      <c r="I40" s="1">
        <v>39</v>
      </c>
      <c r="J40" s="1">
        <f t="shared" si="0"/>
        <v>25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63" t="s">
        <v>77</v>
      </c>
      <c r="F41" s="17">
        <v>27</v>
      </c>
      <c r="I41" s="1">
        <v>40</v>
      </c>
      <c r="J41" s="1">
        <f t="shared" si="0"/>
        <v>26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28</v>
      </c>
      <c r="I42" s="21">
        <v>41</v>
      </c>
      <c r="J42" s="21">
        <f t="shared" si="0"/>
        <v>22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1" priority="2">
      <formula>MOD(ROW(),2)=0</formula>
    </cfRule>
  </conditionalFormatting>
  <conditionalFormatting sqref="F2:F42">
    <cfRule type="duplicateValues" dxfId="0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7D9F972D-D0DE-4787-B63A-EBA94DD4049B}">
      <formula1>$C$42:$D$42</formula1>
    </dataValidation>
    <dataValidation type="whole" allowBlank="1" showInputMessage="1" showErrorMessage="1" errorTitle="Not Valid Confidence" error="Enter each number between 1 and 40 (no duplicates)" sqref="F2:F42" xr:uid="{CE4A4F76-E305-4A35-B87B-8D09FF646334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119D1A2D-6636-40B7-BD3B-16D662B69D08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7E33A-1CB3-4B27-BF62-45A35D31033A}">
  <dimension ref="B1:K42"/>
  <sheetViews>
    <sheetView showZeros="0" zoomScale="60" zoomScaleNormal="60" workbookViewId="0">
      <selection activeCell="F15" sqref="F15"/>
    </sheetView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11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11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33</v>
      </c>
      <c r="I2" s="1">
        <v>1</v>
      </c>
      <c r="J2" s="1">
        <f>(MATCH(I2,$F$2:$F$42,0))</f>
        <v>12</v>
      </c>
      <c r="K2" s="1" t="str">
        <f>IFERROR(IF(J2&gt;=0,"X",""),"Unused")</f>
        <v>X</v>
      </c>
    </row>
    <row r="3" spans="2:11" x14ac:dyDescent="0.3">
      <c r="B3" s="95"/>
      <c r="C3" s="3" t="s">
        <v>2</v>
      </c>
      <c r="D3" s="2" t="s">
        <v>3</v>
      </c>
      <c r="E3" s="19" t="s">
        <v>2</v>
      </c>
      <c r="F3" s="16">
        <v>22</v>
      </c>
      <c r="I3" s="1">
        <v>2</v>
      </c>
      <c r="J3" s="1">
        <f t="shared" ref="J3:J42" si="0">(MATCH(I3,$F$2:$F$42,0))</f>
        <v>27</v>
      </c>
      <c r="K3" s="1" t="str">
        <f t="shared" ref="K3:K42" si="1">IFERROR(IF(J3&gt;=0,"X",""),"Unused")</f>
        <v>X</v>
      </c>
    </row>
    <row r="4" spans="2:11" x14ac:dyDescent="0.3">
      <c r="B4" s="95"/>
      <c r="C4" s="3" t="s">
        <v>4</v>
      </c>
      <c r="D4" s="2" t="s">
        <v>5</v>
      </c>
      <c r="E4" s="19" t="s">
        <v>5</v>
      </c>
      <c r="F4" s="16">
        <v>6</v>
      </c>
      <c r="I4" s="1">
        <v>3</v>
      </c>
      <c r="J4" s="1">
        <f t="shared" si="0"/>
        <v>29</v>
      </c>
      <c r="K4" s="1" t="str">
        <f t="shared" si="1"/>
        <v>X</v>
      </c>
    </row>
    <row r="5" spans="2:11" x14ac:dyDescent="0.3">
      <c r="B5" s="95"/>
      <c r="C5" s="3" t="s">
        <v>6</v>
      </c>
      <c r="D5" s="2" t="s">
        <v>7</v>
      </c>
      <c r="E5" s="19" t="s">
        <v>7</v>
      </c>
      <c r="F5" s="16">
        <v>5</v>
      </c>
      <c r="I5" s="1">
        <v>4</v>
      </c>
      <c r="J5" s="1">
        <f t="shared" si="0"/>
        <v>23</v>
      </c>
      <c r="K5" s="1" t="str">
        <f t="shared" si="1"/>
        <v>X</v>
      </c>
    </row>
    <row r="6" spans="2:11" x14ac:dyDescent="0.3">
      <c r="B6" s="95"/>
      <c r="C6" s="3" t="s">
        <v>8</v>
      </c>
      <c r="D6" s="2" t="s">
        <v>9</v>
      </c>
      <c r="E6" s="19" t="s">
        <v>8</v>
      </c>
      <c r="F6" s="16">
        <v>17</v>
      </c>
      <c r="I6" s="1">
        <v>5</v>
      </c>
      <c r="J6" s="1">
        <f t="shared" si="0"/>
        <v>4</v>
      </c>
      <c r="K6" s="1" t="str">
        <f t="shared" si="1"/>
        <v>X</v>
      </c>
    </row>
    <row r="7" spans="2:11" x14ac:dyDescent="0.3">
      <c r="B7" s="95"/>
      <c r="C7" s="3" t="s">
        <v>10</v>
      </c>
      <c r="D7" s="2" t="s">
        <v>11</v>
      </c>
      <c r="E7" s="19" t="s">
        <v>11</v>
      </c>
      <c r="F7" s="16">
        <v>24</v>
      </c>
      <c r="I7" s="1">
        <v>6</v>
      </c>
      <c r="J7" s="1">
        <f t="shared" si="0"/>
        <v>3</v>
      </c>
      <c r="K7" s="1" t="str">
        <f t="shared" si="1"/>
        <v>X</v>
      </c>
    </row>
    <row r="8" spans="2:11" x14ac:dyDescent="0.3">
      <c r="B8" s="95"/>
      <c r="C8" s="3" t="s">
        <v>12</v>
      </c>
      <c r="D8" s="2" t="s">
        <v>13</v>
      </c>
      <c r="E8" s="19" t="s">
        <v>12</v>
      </c>
      <c r="F8" s="16">
        <v>23</v>
      </c>
      <c r="I8" s="1">
        <v>7</v>
      </c>
      <c r="J8" s="1">
        <f t="shared" si="0"/>
        <v>24</v>
      </c>
      <c r="K8" s="1" t="str">
        <f t="shared" si="1"/>
        <v>X</v>
      </c>
    </row>
    <row r="9" spans="2:11" x14ac:dyDescent="0.3">
      <c r="B9" s="95"/>
      <c r="C9" s="3" t="s">
        <v>14</v>
      </c>
      <c r="D9" s="2" t="s">
        <v>15</v>
      </c>
      <c r="E9" s="19" t="s">
        <v>14</v>
      </c>
      <c r="F9" s="16">
        <v>10</v>
      </c>
      <c r="I9" s="1">
        <v>8</v>
      </c>
      <c r="J9" s="1">
        <f t="shared" si="0"/>
        <v>17</v>
      </c>
      <c r="K9" s="1" t="str">
        <f t="shared" si="1"/>
        <v>X</v>
      </c>
    </row>
    <row r="10" spans="2:11" x14ac:dyDescent="0.3">
      <c r="B10" s="95"/>
      <c r="C10" s="3" t="s">
        <v>16</v>
      </c>
      <c r="D10" s="2" t="s">
        <v>17</v>
      </c>
      <c r="E10" s="19" t="s">
        <v>16</v>
      </c>
      <c r="F10" s="16">
        <v>38</v>
      </c>
      <c r="I10" s="1">
        <v>9</v>
      </c>
      <c r="J10" s="1">
        <f t="shared" si="0"/>
        <v>15</v>
      </c>
      <c r="K10" s="1" t="str">
        <f t="shared" si="1"/>
        <v>X</v>
      </c>
    </row>
    <row r="11" spans="2:11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34</v>
      </c>
      <c r="I11" s="14">
        <v>10</v>
      </c>
      <c r="J11" s="12">
        <f t="shared" si="0"/>
        <v>8</v>
      </c>
      <c r="K11" s="12" t="str">
        <f t="shared" si="1"/>
        <v>X</v>
      </c>
    </row>
    <row r="12" spans="2:11" x14ac:dyDescent="0.3">
      <c r="B12" s="95"/>
      <c r="C12" s="3" t="s">
        <v>20</v>
      </c>
      <c r="D12" s="2" t="s">
        <v>21</v>
      </c>
      <c r="E12" s="19" t="s">
        <v>21</v>
      </c>
      <c r="F12" s="16">
        <v>21</v>
      </c>
      <c r="I12" s="1">
        <v>11</v>
      </c>
      <c r="J12" s="1">
        <f t="shared" si="0"/>
        <v>34</v>
      </c>
      <c r="K12" s="1" t="str">
        <f t="shared" si="1"/>
        <v>X</v>
      </c>
    </row>
    <row r="13" spans="2:11" x14ac:dyDescent="0.3">
      <c r="B13" s="95"/>
      <c r="C13" s="3" t="s">
        <v>22</v>
      </c>
      <c r="D13" s="2" t="s">
        <v>23</v>
      </c>
      <c r="E13" s="19" t="s">
        <v>22</v>
      </c>
      <c r="F13" s="16">
        <v>1</v>
      </c>
      <c r="I13" s="1">
        <v>12</v>
      </c>
      <c r="J13" s="1">
        <f t="shared" si="0"/>
        <v>37</v>
      </c>
      <c r="K13" s="1" t="str">
        <f t="shared" si="1"/>
        <v>X</v>
      </c>
    </row>
    <row r="14" spans="2:11" ht="14.95" thickBot="1" x14ac:dyDescent="0.35">
      <c r="B14" s="96"/>
      <c r="C14" s="4" t="s">
        <v>24</v>
      </c>
      <c r="D14" s="5" t="s">
        <v>25</v>
      </c>
      <c r="E14" s="14" t="s">
        <v>24</v>
      </c>
      <c r="F14" s="17">
        <v>31</v>
      </c>
      <c r="I14" s="1">
        <v>13</v>
      </c>
      <c r="J14" s="1">
        <f t="shared" si="0"/>
        <v>38</v>
      </c>
      <c r="K14" s="1" t="str">
        <f t="shared" si="1"/>
        <v>X</v>
      </c>
    </row>
    <row r="15" spans="2:11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20</v>
      </c>
      <c r="I15" s="1">
        <v>14</v>
      </c>
      <c r="J15" s="1">
        <f t="shared" si="0"/>
        <v>41</v>
      </c>
      <c r="K15" s="1" t="str">
        <f t="shared" si="1"/>
        <v>X</v>
      </c>
    </row>
    <row r="16" spans="2:11" x14ac:dyDescent="0.3">
      <c r="B16" s="95"/>
      <c r="C16" s="3" t="s">
        <v>28</v>
      </c>
      <c r="D16" s="2" t="s">
        <v>29</v>
      </c>
      <c r="E16" s="19" t="s">
        <v>29</v>
      </c>
      <c r="F16" s="16">
        <v>9</v>
      </c>
      <c r="I16" s="1">
        <v>15</v>
      </c>
      <c r="J16" s="1">
        <f t="shared" si="0"/>
        <v>28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29</v>
      </c>
      <c r="I17" s="1">
        <v>16</v>
      </c>
      <c r="J17" s="1">
        <f t="shared" si="0"/>
        <v>22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8</v>
      </c>
      <c r="I18" s="1">
        <v>17</v>
      </c>
      <c r="J18" s="1">
        <f t="shared" si="0"/>
        <v>5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37</v>
      </c>
      <c r="I19" s="1">
        <v>18</v>
      </c>
      <c r="J19" s="1">
        <f t="shared" si="0"/>
        <v>25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28</v>
      </c>
      <c r="I20" s="1">
        <v>19</v>
      </c>
      <c r="J20" s="1">
        <f t="shared" si="0"/>
        <v>20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19</v>
      </c>
      <c r="I21" s="14">
        <v>20</v>
      </c>
      <c r="J21" s="12">
        <f t="shared" si="0"/>
        <v>14</v>
      </c>
      <c r="K21" s="12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41</v>
      </c>
      <c r="I22" s="1">
        <v>21</v>
      </c>
      <c r="J22" s="1">
        <f t="shared" si="0"/>
        <v>11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16</v>
      </c>
      <c r="I23" s="1">
        <v>22</v>
      </c>
      <c r="J23" s="1">
        <f t="shared" si="0"/>
        <v>2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4</v>
      </c>
      <c r="I24" s="1">
        <v>23</v>
      </c>
      <c r="J24" s="1">
        <f t="shared" si="0"/>
        <v>7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7</v>
      </c>
      <c r="I25" s="1">
        <v>24</v>
      </c>
      <c r="J25" s="1">
        <f t="shared" si="0"/>
        <v>6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18</v>
      </c>
      <c r="I26" s="1">
        <v>25</v>
      </c>
      <c r="J26" s="1">
        <f t="shared" si="0"/>
        <v>39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14" t="s">
        <v>50</v>
      </c>
      <c r="F27" s="17">
        <v>40</v>
      </c>
      <c r="I27" s="1">
        <v>26</v>
      </c>
      <c r="J27" s="1">
        <f t="shared" si="0"/>
        <v>35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2</v>
      </c>
      <c r="I28" s="1">
        <v>27</v>
      </c>
      <c r="J28" s="1">
        <f t="shared" si="0"/>
        <v>32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15</v>
      </c>
      <c r="I29" s="1">
        <v>28</v>
      </c>
      <c r="J29" s="1">
        <f t="shared" si="0"/>
        <v>19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3</v>
      </c>
      <c r="I30" s="1">
        <v>29</v>
      </c>
      <c r="J30" s="1">
        <f t="shared" si="0"/>
        <v>16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30</v>
      </c>
      <c r="I31" s="1">
        <v>30</v>
      </c>
      <c r="J31" s="1">
        <f t="shared" si="0"/>
        <v>30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39</v>
      </c>
      <c r="I32" s="14">
        <v>31</v>
      </c>
      <c r="J32" s="12">
        <f t="shared" si="0"/>
        <v>13</v>
      </c>
      <c r="K32" s="12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27</v>
      </c>
      <c r="I33" s="1">
        <v>32</v>
      </c>
      <c r="J33" s="1">
        <f t="shared" si="0"/>
        <v>36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36</v>
      </c>
      <c r="I34" s="1">
        <v>33</v>
      </c>
      <c r="J34" s="1">
        <f t="shared" si="0"/>
        <v>1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64</v>
      </c>
      <c r="F35" s="16">
        <v>11</v>
      </c>
      <c r="I35" s="1">
        <v>34</v>
      </c>
      <c r="J35" s="1">
        <f t="shared" si="0"/>
        <v>10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26</v>
      </c>
      <c r="I36" s="1">
        <v>35</v>
      </c>
      <c r="J36" s="1">
        <f t="shared" si="0"/>
        <v>40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32</v>
      </c>
      <c r="I37" s="1">
        <v>36</v>
      </c>
      <c r="J37" s="1">
        <f t="shared" si="0"/>
        <v>33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12</v>
      </c>
      <c r="I38" s="1">
        <v>37</v>
      </c>
      <c r="J38" s="1">
        <f t="shared" si="0"/>
        <v>18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13</v>
      </c>
      <c r="I39" s="1">
        <v>38</v>
      </c>
      <c r="J39" s="1">
        <f t="shared" si="0"/>
        <v>9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25</v>
      </c>
      <c r="I40" s="1">
        <v>39</v>
      </c>
      <c r="J40" s="1">
        <f t="shared" si="0"/>
        <v>31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14" t="s">
        <v>76</v>
      </c>
      <c r="F41" s="17">
        <v>35</v>
      </c>
      <c r="I41" s="1">
        <v>40</v>
      </c>
      <c r="J41" s="1">
        <f t="shared" si="0"/>
        <v>26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14</v>
      </c>
      <c r="I42" s="14">
        <v>41</v>
      </c>
      <c r="J42" s="12">
        <f t="shared" si="0"/>
        <v>21</v>
      </c>
      <c r="K42" s="12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43" priority="2">
      <formula>MOD(ROW(),2)=0</formula>
    </cfRule>
  </conditionalFormatting>
  <conditionalFormatting sqref="F2:F42">
    <cfRule type="duplicateValues" dxfId="42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E1E1A043-602A-4444-8C54-FFB4FA9F76CA}">
      <formula1>$C2:$D2</formula1>
    </dataValidation>
    <dataValidation type="whole" allowBlank="1" showInputMessage="1" showErrorMessage="1" errorTitle="Not Valid Confidence" error="Enter each number between 1 and 40 (no duplicates)" sqref="F2:F42" xr:uid="{E868EAFE-6AA8-44C9-BBFD-408F58C18EA2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043238A1-6F98-472B-817B-09EFAA61FAAC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5FED-85FB-4374-8E98-6ABBA4E0866B}">
  <dimension ref="B1:V42"/>
  <sheetViews>
    <sheetView showZeros="0" zoomScale="60" zoomScaleNormal="60" workbookViewId="0"/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36</v>
      </c>
      <c r="I2" s="1">
        <v>1</v>
      </c>
      <c r="J2" s="1">
        <f>(MATCH(I2,$F$2:$F$42,0))</f>
        <v>41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35</v>
      </c>
      <c r="I3" s="1">
        <v>2</v>
      </c>
      <c r="J3" s="1">
        <f t="shared" ref="J3:J42" si="0">(MATCH(I3,$F$2:$F$42,0))</f>
        <v>8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15</v>
      </c>
      <c r="I4" s="1">
        <v>3</v>
      </c>
      <c r="J4" s="1">
        <f t="shared" si="0"/>
        <v>22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6</v>
      </c>
      <c r="F5" s="16">
        <v>27</v>
      </c>
      <c r="I5" s="1">
        <v>4</v>
      </c>
      <c r="J5" s="1">
        <f t="shared" si="0"/>
        <v>24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29</v>
      </c>
      <c r="I6" s="1">
        <v>5</v>
      </c>
      <c r="J6" s="1">
        <f t="shared" si="0"/>
        <v>39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28</v>
      </c>
      <c r="I7" s="1">
        <v>6</v>
      </c>
      <c r="J7" s="1">
        <f t="shared" si="0"/>
        <v>37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13</v>
      </c>
      <c r="I8" s="1">
        <v>7</v>
      </c>
      <c r="J8" s="1">
        <f t="shared" si="0"/>
        <v>34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2</v>
      </c>
      <c r="I9" s="1">
        <v>8</v>
      </c>
      <c r="J9" s="1">
        <f t="shared" si="0"/>
        <v>29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41</v>
      </c>
      <c r="I10" s="1">
        <v>9</v>
      </c>
      <c r="J10" s="1">
        <f t="shared" si="0"/>
        <v>23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34</v>
      </c>
      <c r="I11" s="20">
        <v>10</v>
      </c>
      <c r="J11" s="20">
        <f t="shared" si="0"/>
        <v>17</v>
      </c>
      <c r="K11" s="20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24</v>
      </c>
      <c r="I12" s="1">
        <v>11</v>
      </c>
      <c r="J12" s="1">
        <f t="shared" si="0"/>
        <v>18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22</v>
      </c>
      <c r="F13" s="16">
        <v>25</v>
      </c>
      <c r="I13" s="1">
        <v>12</v>
      </c>
      <c r="J13" s="1">
        <f t="shared" si="0"/>
        <v>15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0" t="s">
        <v>24</v>
      </c>
      <c r="F14" s="17">
        <v>38</v>
      </c>
      <c r="I14" s="1">
        <v>13</v>
      </c>
      <c r="J14" s="1">
        <f t="shared" si="0"/>
        <v>7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23</v>
      </c>
      <c r="I15" s="1">
        <v>14</v>
      </c>
      <c r="J15" s="1">
        <f t="shared" si="0"/>
        <v>27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29</v>
      </c>
      <c r="F16" s="16">
        <v>12</v>
      </c>
      <c r="I16" s="1">
        <v>15</v>
      </c>
      <c r="J16" s="1">
        <f t="shared" si="0"/>
        <v>3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20</v>
      </c>
      <c r="I17" s="1">
        <v>16</v>
      </c>
      <c r="J17" s="1">
        <f t="shared" si="0"/>
        <v>38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10</v>
      </c>
      <c r="I18" s="1">
        <v>17</v>
      </c>
      <c r="J18" s="1">
        <f t="shared" si="0"/>
        <v>30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11</v>
      </c>
      <c r="I19" s="1">
        <v>18</v>
      </c>
      <c r="J19" s="1">
        <f t="shared" si="0"/>
        <v>28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26</v>
      </c>
      <c r="I20" s="1">
        <v>19</v>
      </c>
      <c r="J20" s="1">
        <f t="shared" si="0"/>
        <v>25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33</v>
      </c>
      <c r="I21" s="20">
        <v>20</v>
      </c>
      <c r="J21" s="20">
        <f t="shared" si="0"/>
        <v>16</v>
      </c>
      <c r="K21" s="20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40</v>
      </c>
      <c r="I22" s="1">
        <v>21</v>
      </c>
      <c r="J22" s="1">
        <f t="shared" si="0"/>
        <v>35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3</v>
      </c>
      <c r="I23" s="1">
        <v>22</v>
      </c>
      <c r="J23" s="1">
        <f t="shared" si="0"/>
        <v>31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9</v>
      </c>
      <c r="I24" s="1">
        <v>23</v>
      </c>
      <c r="J24" s="1">
        <f t="shared" si="0"/>
        <v>14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47</v>
      </c>
      <c r="F25" s="16">
        <v>4</v>
      </c>
      <c r="I25" s="1">
        <v>24</v>
      </c>
      <c r="J25" s="1">
        <f t="shared" si="0"/>
        <v>11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19</v>
      </c>
      <c r="I26" s="1">
        <v>25</v>
      </c>
      <c r="J26" s="1">
        <f t="shared" si="0"/>
        <v>12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0" t="s">
        <v>50</v>
      </c>
      <c r="F27" s="17">
        <v>39</v>
      </c>
      <c r="I27" s="1">
        <v>26</v>
      </c>
      <c r="J27" s="1">
        <f t="shared" si="0"/>
        <v>19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14</v>
      </c>
      <c r="I28" s="1">
        <v>27</v>
      </c>
      <c r="J28" s="1">
        <f t="shared" si="0"/>
        <v>4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18</v>
      </c>
      <c r="I29" s="1">
        <v>28</v>
      </c>
      <c r="J29" s="1">
        <f t="shared" si="0"/>
        <v>6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8</v>
      </c>
      <c r="I30" s="1">
        <v>29</v>
      </c>
      <c r="J30" s="1">
        <f t="shared" si="0"/>
        <v>5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17</v>
      </c>
      <c r="I31" s="1">
        <v>30</v>
      </c>
      <c r="J31" s="1">
        <f t="shared" si="0"/>
        <v>32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22</v>
      </c>
      <c r="I32" s="20">
        <v>31</v>
      </c>
      <c r="J32" s="20">
        <f t="shared" si="0"/>
        <v>36</v>
      </c>
      <c r="K32" s="20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30</v>
      </c>
      <c r="I33" s="1">
        <v>32</v>
      </c>
      <c r="J33" s="1">
        <f t="shared" si="0"/>
        <v>33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32</v>
      </c>
      <c r="I34" s="1">
        <v>33</v>
      </c>
      <c r="J34" s="1">
        <f t="shared" si="0"/>
        <v>20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64</v>
      </c>
      <c r="F35" s="16">
        <v>7</v>
      </c>
      <c r="I35" s="1">
        <v>34</v>
      </c>
      <c r="J35" s="1">
        <f t="shared" si="0"/>
        <v>10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21</v>
      </c>
      <c r="I36" s="1">
        <v>35</v>
      </c>
      <c r="J36" s="1">
        <f t="shared" si="0"/>
        <v>2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31</v>
      </c>
      <c r="I37" s="1">
        <v>36</v>
      </c>
      <c r="J37" s="1">
        <f t="shared" si="0"/>
        <v>1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6</v>
      </c>
      <c r="I38" s="1">
        <v>37</v>
      </c>
      <c r="J38" s="1">
        <f t="shared" si="0"/>
        <v>40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16</v>
      </c>
      <c r="I39" s="1">
        <v>38</v>
      </c>
      <c r="J39" s="1">
        <f t="shared" si="0"/>
        <v>13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5</v>
      </c>
      <c r="I40" s="1">
        <v>39</v>
      </c>
      <c r="J40" s="1">
        <f t="shared" si="0"/>
        <v>26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0" t="s">
        <v>76</v>
      </c>
      <c r="F41" s="17">
        <v>37</v>
      </c>
      <c r="I41" s="1">
        <v>40</v>
      </c>
      <c r="J41" s="1">
        <f t="shared" si="0"/>
        <v>21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42</v>
      </c>
      <c r="F42" s="18">
        <v>1</v>
      </c>
      <c r="I42" s="20">
        <v>41</v>
      </c>
      <c r="J42" s="20">
        <f t="shared" si="0"/>
        <v>9</v>
      </c>
      <c r="K42" s="20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41" priority="2">
      <formula>MOD(ROW(),2)=0</formula>
    </cfRule>
  </conditionalFormatting>
  <conditionalFormatting sqref="F2:F42">
    <cfRule type="duplicateValues" dxfId="40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548962D4-2773-4D51-BB95-3C626CEA0A60}">
      <formula1>$C$42:$D$42</formula1>
    </dataValidation>
    <dataValidation type="whole" allowBlank="1" showInputMessage="1" showErrorMessage="1" errorTitle="Not Valid Confidence" error="Enter each number between 1 and 40 (no duplicates)" sqref="F2:F42" xr:uid="{CE0E01B5-0BE3-45A7-A786-1123553F9659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1BA3E04D-46FC-4421-BA77-1CD5A3CDE027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F574-12ED-4671-9EC3-A9C024F96A61}">
  <dimension ref="B1:V42"/>
  <sheetViews>
    <sheetView showZeros="0" zoomScale="60" zoomScaleNormal="60" workbookViewId="0"/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1</v>
      </c>
      <c r="F2" s="16">
        <v>2</v>
      </c>
      <c r="I2" s="1">
        <v>1</v>
      </c>
      <c r="J2" s="1">
        <f>(MATCH(I2,$F$2:$F$42,0))</f>
        <v>3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7</v>
      </c>
      <c r="I3" s="1">
        <v>2</v>
      </c>
      <c r="J3" s="1">
        <f t="shared" ref="J3:J42" si="0">(MATCH(I3,$F$2:$F$42,0))</f>
        <v>1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4</v>
      </c>
      <c r="F4" s="16">
        <v>1</v>
      </c>
      <c r="I4" s="1">
        <v>3</v>
      </c>
      <c r="J4" s="1">
        <f t="shared" si="0"/>
        <v>41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6</v>
      </c>
      <c r="F5" s="16">
        <v>4</v>
      </c>
      <c r="I5" s="1">
        <v>4</v>
      </c>
      <c r="J5" s="1">
        <f t="shared" si="0"/>
        <v>4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8</v>
      </c>
      <c r="F6" s="16">
        <v>6</v>
      </c>
      <c r="I6" s="1">
        <v>5</v>
      </c>
      <c r="J6" s="1">
        <f t="shared" si="0"/>
        <v>29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11</v>
      </c>
      <c r="I7" s="1">
        <v>6</v>
      </c>
      <c r="J7" s="1">
        <f t="shared" si="0"/>
        <v>5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8</v>
      </c>
      <c r="I8" s="1">
        <v>7</v>
      </c>
      <c r="J8" s="1">
        <f t="shared" si="0"/>
        <v>2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10</v>
      </c>
      <c r="I9" s="1">
        <v>8</v>
      </c>
      <c r="J9" s="1">
        <f t="shared" si="0"/>
        <v>7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14</v>
      </c>
      <c r="I10" s="1">
        <v>9</v>
      </c>
      <c r="J10" s="1">
        <f t="shared" si="0"/>
        <v>11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15</v>
      </c>
      <c r="I11" s="20">
        <v>10</v>
      </c>
      <c r="J11" s="20">
        <f t="shared" si="0"/>
        <v>8</v>
      </c>
      <c r="K11" s="20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9</v>
      </c>
      <c r="I12" s="1">
        <v>11</v>
      </c>
      <c r="J12" s="1">
        <f t="shared" si="0"/>
        <v>6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23</v>
      </c>
      <c r="F13" s="16">
        <v>13</v>
      </c>
      <c r="I13" s="1">
        <v>12</v>
      </c>
      <c r="J13" s="1">
        <f t="shared" si="0"/>
        <v>13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0" t="s">
        <v>24</v>
      </c>
      <c r="F14" s="17">
        <v>12</v>
      </c>
      <c r="I14" s="1">
        <v>13</v>
      </c>
      <c r="J14" s="1">
        <f t="shared" si="0"/>
        <v>12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31</v>
      </c>
      <c r="I15" s="1">
        <v>14</v>
      </c>
      <c r="J15" s="1">
        <f t="shared" si="0"/>
        <v>9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29</v>
      </c>
      <c r="F16" s="16">
        <v>16</v>
      </c>
      <c r="I16" s="1">
        <v>15</v>
      </c>
      <c r="J16" s="1">
        <f t="shared" si="0"/>
        <v>10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30</v>
      </c>
      <c r="F17" s="16">
        <v>17</v>
      </c>
      <c r="I17" s="1">
        <v>16</v>
      </c>
      <c r="J17" s="1">
        <f t="shared" si="0"/>
        <v>15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37</v>
      </c>
      <c r="I18" s="1">
        <v>17</v>
      </c>
      <c r="J18" s="1">
        <f t="shared" si="0"/>
        <v>16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35</v>
      </c>
      <c r="F19" s="16">
        <v>24</v>
      </c>
      <c r="I19" s="1">
        <v>18</v>
      </c>
      <c r="J19" s="1">
        <f t="shared" si="0"/>
        <v>28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30</v>
      </c>
      <c r="I20" s="1">
        <v>19</v>
      </c>
      <c r="J20" s="1">
        <f t="shared" si="0"/>
        <v>34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39</v>
      </c>
      <c r="F21" s="16">
        <v>29</v>
      </c>
      <c r="I21" s="20">
        <v>20</v>
      </c>
      <c r="J21" s="20">
        <f t="shared" si="0"/>
        <v>37</v>
      </c>
      <c r="K21" s="20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41</v>
      </c>
      <c r="I22" s="1">
        <v>21</v>
      </c>
      <c r="J22" s="1">
        <f t="shared" si="0"/>
        <v>38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25</v>
      </c>
      <c r="I23" s="1">
        <v>22</v>
      </c>
      <c r="J23" s="1">
        <f t="shared" si="0"/>
        <v>39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28</v>
      </c>
      <c r="I24" s="1">
        <v>23</v>
      </c>
      <c r="J24" s="1">
        <f t="shared" si="0"/>
        <v>32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47</v>
      </c>
      <c r="F25" s="16">
        <v>27</v>
      </c>
      <c r="I25" s="1">
        <v>24</v>
      </c>
      <c r="J25" s="1">
        <f t="shared" si="0"/>
        <v>18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49</v>
      </c>
      <c r="F26" s="16">
        <v>32</v>
      </c>
      <c r="I26" s="1">
        <v>25</v>
      </c>
      <c r="J26" s="1">
        <f t="shared" si="0"/>
        <v>22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0" t="s">
        <v>50</v>
      </c>
      <c r="F27" s="17">
        <v>38</v>
      </c>
      <c r="I27" s="1">
        <v>26</v>
      </c>
      <c r="J27" s="1">
        <f t="shared" si="0"/>
        <v>27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26</v>
      </c>
      <c r="I28" s="1">
        <v>27</v>
      </c>
      <c r="J28" s="1">
        <f t="shared" si="0"/>
        <v>24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18</v>
      </c>
      <c r="I29" s="1">
        <v>28</v>
      </c>
      <c r="J29" s="1">
        <f t="shared" si="0"/>
        <v>23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5</v>
      </c>
      <c r="I30" s="1">
        <v>29</v>
      </c>
      <c r="J30" s="1">
        <f t="shared" si="0"/>
        <v>20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33</v>
      </c>
      <c r="I31" s="1">
        <v>30</v>
      </c>
      <c r="J31" s="1">
        <f t="shared" si="0"/>
        <v>19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59</v>
      </c>
      <c r="F32" s="16">
        <v>39</v>
      </c>
      <c r="I32" s="20">
        <v>31</v>
      </c>
      <c r="J32" s="20">
        <f t="shared" si="0"/>
        <v>14</v>
      </c>
      <c r="K32" s="20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23</v>
      </c>
      <c r="I33" s="1">
        <v>32</v>
      </c>
      <c r="J33" s="1">
        <f t="shared" si="0"/>
        <v>25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36</v>
      </c>
      <c r="I34" s="1">
        <v>33</v>
      </c>
      <c r="J34" s="1">
        <f t="shared" si="0"/>
        <v>30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64</v>
      </c>
      <c r="F35" s="16">
        <v>19</v>
      </c>
      <c r="I35" s="1">
        <v>34</v>
      </c>
      <c r="J35" s="1">
        <f t="shared" si="0"/>
        <v>36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35</v>
      </c>
      <c r="I36" s="1">
        <v>35</v>
      </c>
      <c r="J36" s="1">
        <f t="shared" si="0"/>
        <v>35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34</v>
      </c>
      <c r="I37" s="1">
        <v>36</v>
      </c>
      <c r="J37" s="1">
        <f t="shared" si="0"/>
        <v>33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20</v>
      </c>
      <c r="I38" s="1">
        <v>37</v>
      </c>
      <c r="J38" s="1">
        <f t="shared" si="0"/>
        <v>17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21</v>
      </c>
      <c r="I39" s="1">
        <v>38</v>
      </c>
      <c r="J39" s="1">
        <f t="shared" si="0"/>
        <v>26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22</v>
      </c>
      <c r="I40" s="1">
        <v>39</v>
      </c>
      <c r="J40" s="1">
        <f t="shared" si="0"/>
        <v>31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0" t="s">
        <v>76</v>
      </c>
      <c r="F41" s="17">
        <v>40</v>
      </c>
      <c r="I41" s="1">
        <v>40</v>
      </c>
      <c r="J41" s="1">
        <f t="shared" si="0"/>
        <v>40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41</v>
      </c>
      <c r="F42" s="18">
        <v>3</v>
      </c>
      <c r="I42" s="20">
        <v>41</v>
      </c>
      <c r="J42" s="20">
        <f t="shared" si="0"/>
        <v>21</v>
      </c>
      <c r="K42" s="20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39" priority="2">
      <formula>MOD(ROW(),2)=0</formula>
    </cfRule>
  </conditionalFormatting>
  <conditionalFormatting sqref="F2:F42">
    <cfRule type="duplicateValues" dxfId="38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BA82907A-4C1A-4949-A9D7-4DDD0C46B3BD}">
      <formula1>$C2:$D2</formula1>
    </dataValidation>
    <dataValidation type="whole" allowBlank="1" showInputMessage="1" showErrorMessage="1" errorTitle="Not Valid Confidence" error="Enter each number between 1 and 40 (no duplicates)" sqref="F2:F42" xr:uid="{AD098354-758F-4C42-B593-50137EFE2B5F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E38271A5-046E-42C9-880D-6E8F22C56718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4D5E-AEF4-462F-AE4C-1053069ADCB2}">
  <dimension ref="B1:V42"/>
  <sheetViews>
    <sheetView showZeros="0" zoomScale="60" zoomScaleNormal="60" workbookViewId="0"/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20</v>
      </c>
      <c r="I2" s="1">
        <v>1</v>
      </c>
      <c r="J2" s="1">
        <f>(MATCH(I2,$F$2:$F$42,0))</f>
        <v>8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29</v>
      </c>
      <c r="I3" s="1">
        <v>2</v>
      </c>
      <c r="J3" s="1">
        <f t="shared" ref="J3:J42" si="0">(MATCH(I3,$F$2:$F$42,0))</f>
        <v>17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6</v>
      </c>
      <c r="I4" s="1">
        <v>3</v>
      </c>
      <c r="J4" s="1">
        <f t="shared" si="0"/>
        <v>25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17</v>
      </c>
      <c r="I5" s="1">
        <v>4</v>
      </c>
      <c r="J5" s="1">
        <f t="shared" si="0"/>
        <v>27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24</v>
      </c>
      <c r="I6" s="1">
        <v>5</v>
      </c>
      <c r="J6" s="1">
        <f t="shared" si="0"/>
        <v>29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12</v>
      </c>
      <c r="I7" s="1">
        <v>6</v>
      </c>
      <c r="J7" s="1">
        <f t="shared" si="0"/>
        <v>3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19</v>
      </c>
      <c r="I8" s="1">
        <v>7</v>
      </c>
      <c r="J8" s="1">
        <f t="shared" si="0"/>
        <v>34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1</v>
      </c>
      <c r="I9" s="1">
        <v>8</v>
      </c>
      <c r="J9" s="1">
        <f t="shared" si="0"/>
        <v>37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39</v>
      </c>
      <c r="I10" s="1">
        <v>9</v>
      </c>
      <c r="J10" s="1">
        <f t="shared" si="0"/>
        <v>15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33</v>
      </c>
      <c r="I11" s="20">
        <v>10</v>
      </c>
      <c r="J11" s="20">
        <f t="shared" si="0"/>
        <v>22</v>
      </c>
      <c r="K11" s="20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26</v>
      </c>
      <c r="I12" s="1">
        <v>11</v>
      </c>
      <c r="J12" s="1">
        <f t="shared" si="0"/>
        <v>39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22</v>
      </c>
      <c r="F13" s="16">
        <v>21</v>
      </c>
      <c r="I13" s="1">
        <v>12</v>
      </c>
      <c r="J13" s="1">
        <f t="shared" si="0"/>
        <v>6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0" t="s">
        <v>24</v>
      </c>
      <c r="F14" s="17">
        <v>28</v>
      </c>
      <c r="I14" s="1">
        <v>13</v>
      </c>
      <c r="J14" s="1">
        <f t="shared" si="0"/>
        <v>16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40</v>
      </c>
      <c r="I15" s="1">
        <v>14</v>
      </c>
      <c r="J15" s="1">
        <f t="shared" si="0"/>
        <v>18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9</v>
      </c>
      <c r="I16" s="1">
        <v>15</v>
      </c>
      <c r="J16" s="1">
        <f t="shared" si="0"/>
        <v>24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13</v>
      </c>
      <c r="I17" s="1">
        <v>16</v>
      </c>
      <c r="J17" s="1">
        <f t="shared" si="0"/>
        <v>21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2</v>
      </c>
      <c r="I18" s="1">
        <v>17</v>
      </c>
      <c r="J18" s="1">
        <f t="shared" si="0"/>
        <v>4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14</v>
      </c>
      <c r="I19" s="1">
        <v>18</v>
      </c>
      <c r="J19" s="1">
        <f t="shared" si="0"/>
        <v>23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41</v>
      </c>
      <c r="I20" s="1">
        <v>19</v>
      </c>
      <c r="J20" s="1">
        <f t="shared" si="0"/>
        <v>7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23</v>
      </c>
      <c r="I21" s="20">
        <v>20</v>
      </c>
      <c r="J21" s="20">
        <f t="shared" si="0"/>
        <v>1</v>
      </c>
      <c r="K21" s="20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16</v>
      </c>
      <c r="I22" s="1">
        <v>21</v>
      </c>
      <c r="J22" s="1">
        <f t="shared" si="0"/>
        <v>12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10</v>
      </c>
      <c r="I23" s="1">
        <v>22</v>
      </c>
      <c r="J23" s="1">
        <f t="shared" si="0"/>
        <v>28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18</v>
      </c>
      <c r="I24" s="1">
        <v>23</v>
      </c>
      <c r="J24" s="1">
        <f t="shared" si="0"/>
        <v>20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15</v>
      </c>
      <c r="I25" s="1">
        <v>24</v>
      </c>
      <c r="J25" s="1">
        <f t="shared" si="0"/>
        <v>5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49</v>
      </c>
      <c r="F26" s="16">
        <v>3</v>
      </c>
      <c r="I26" s="1">
        <v>25</v>
      </c>
      <c r="J26" s="1">
        <f t="shared" si="0"/>
        <v>41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0" t="s">
        <v>50</v>
      </c>
      <c r="F27" s="17">
        <v>38</v>
      </c>
      <c r="I27" s="1">
        <v>26</v>
      </c>
      <c r="J27" s="1">
        <f t="shared" si="0"/>
        <v>11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4</v>
      </c>
      <c r="I28" s="1">
        <v>27</v>
      </c>
      <c r="J28" s="1">
        <f t="shared" si="0"/>
        <v>31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22</v>
      </c>
      <c r="I29" s="1">
        <v>28</v>
      </c>
      <c r="J29" s="1">
        <f t="shared" si="0"/>
        <v>13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5</v>
      </c>
      <c r="I30" s="1">
        <v>29</v>
      </c>
      <c r="J30" s="1">
        <f t="shared" si="0"/>
        <v>2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31</v>
      </c>
      <c r="I31" s="1">
        <v>30</v>
      </c>
      <c r="J31" s="1">
        <f t="shared" si="0"/>
        <v>33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27</v>
      </c>
      <c r="I32" s="20">
        <v>31</v>
      </c>
      <c r="J32" s="20">
        <f t="shared" si="0"/>
        <v>30</v>
      </c>
      <c r="K32" s="20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37</v>
      </c>
      <c r="I33" s="1">
        <v>32</v>
      </c>
      <c r="J33" s="1">
        <f t="shared" si="0"/>
        <v>40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30</v>
      </c>
      <c r="I34" s="1">
        <v>33</v>
      </c>
      <c r="J34" s="1">
        <f t="shared" si="0"/>
        <v>10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7</v>
      </c>
      <c r="I35" s="1">
        <v>34</v>
      </c>
      <c r="J35" s="1">
        <f t="shared" si="0"/>
        <v>38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36</v>
      </c>
      <c r="I36" s="1">
        <v>35</v>
      </c>
      <c r="J36" s="1">
        <f t="shared" si="0"/>
        <v>36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35</v>
      </c>
      <c r="I37" s="1">
        <v>36</v>
      </c>
      <c r="J37" s="1">
        <f t="shared" si="0"/>
        <v>35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8</v>
      </c>
      <c r="I38" s="1">
        <v>37</v>
      </c>
      <c r="J38" s="1">
        <f t="shared" si="0"/>
        <v>32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34</v>
      </c>
      <c r="I39" s="1">
        <v>38</v>
      </c>
      <c r="J39" s="1">
        <f t="shared" si="0"/>
        <v>26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11</v>
      </c>
      <c r="I40" s="1">
        <v>39</v>
      </c>
      <c r="J40" s="1">
        <f t="shared" si="0"/>
        <v>9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0" t="s">
        <v>76</v>
      </c>
      <c r="F41" s="17">
        <v>32</v>
      </c>
      <c r="I41" s="1">
        <v>40</v>
      </c>
      <c r="J41" s="1">
        <f t="shared" si="0"/>
        <v>14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25</v>
      </c>
      <c r="I42" s="20">
        <v>41</v>
      </c>
      <c r="J42" s="20">
        <f t="shared" si="0"/>
        <v>19</v>
      </c>
      <c r="K42" s="20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37" priority="2">
      <formula>MOD(ROW(),2)=0</formula>
    </cfRule>
  </conditionalFormatting>
  <conditionalFormatting sqref="F2:F42">
    <cfRule type="duplicateValues" dxfId="36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4F338FBD-6664-4B5A-8774-F9C2349C3F7C}">
      <formula1>$C$42:$D$42</formula1>
    </dataValidation>
    <dataValidation type="whole" allowBlank="1" showInputMessage="1" showErrorMessage="1" errorTitle="Not Valid Confidence" error="Enter each number between 1 and 40 (no duplicates)" sqref="F2:F42" xr:uid="{E34ABDCE-8059-491C-B406-12F1FFFB665F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B2612A39-3AB8-4406-8AE3-D64840896B5E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B21C9-68C0-4CBB-98A8-0FFA5410AC4A}">
  <dimension ref="B1:V42"/>
  <sheetViews>
    <sheetView showZeros="0" zoomScale="60" zoomScaleNormal="60" workbookViewId="0"/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28</v>
      </c>
      <c r="I2" s="1">
        <v>1</v>
      </c>
      <c r="J2" s="1">
        <f>(MATCH(I2,$F$2:$F$42,0))</f>
        <v>22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27</v>
      </c>
      <c r="I3" s="1">
        <v>2</v>
      </c>
      <c r="J3" s="1">
        <f t="shared" ref="J3:J42" si="0">(MATCH(I3,$F$2:$F$42,0))</f>
        <v>37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8</v>
      </c>
      <c r="I4" s="1">
        <v>3</v>
      </c>
      <c r="J4" s="1">
        <f t="shared" si="0"/>
        <v>23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17</v>
      </c>
      <c r="I5" s="1">
        <v>4</v>
      </c>
      <c r="J5" s="1">
        <f t="shared" si="0"/>
        <v>7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20</v>
      </c>
      <c r="I6" s="1">
        <v>5</v>
      </c>
      <c r="J6" s="1">
        <f t="shared" si="0"/>
        <v>11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24</v>
      </c>
      <c r="I7" s="1">
        <v>6</v>
      </c>
      <c r="J7" s="1">
        <f t="shared" si="0"/>
        <v>27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4</v>
      </c>
      <c r="I8" s="1">
        <v>7</v>
      </c>
      <c r="J8" s="1">
        <f t="shared" si="0"/>
        <v>34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9</v>
      </c>
      <c r="I9" s="1">
        <v>8</v>
      </c>
      <c r="J9" s="1">
        <f t="shared" si="0"/>
        <v>3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39</v>
      </c>
      <c r="I10" s="1">
        <v>9</v>
      </c>
      <c r="J10" s="1">
        <f t="shared" si="0"/>
        <v>8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41</v>
      </c>
      <c r="I11" s="20">
        <v>10</v>
      </c>
      <c r="J11" s="20">
        <f t="shared" si="0"/>
        <v>12</v>
      </c>
      <c r="K11" s="20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5</v>
      </c>
      <c r="I12" s="1">
        <v>11</v>
      </c>
      <c r="J12" s="1">
        <f t="shared" si="0"/>
        <v>24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22</v>
      </c>
      <c r="F13" s="16">
        <v>10</v>
      </c>
      <c r="I13" s="1">
        <v>12</v>
      </c>
      <c r="J13" s="1">
        <f t="shared" si="0"/>
        <v>15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0" t="s">
        <v>24</v>
      </c>
      <c r="F14" s="17">
        <v>32</v>
      </c>
      <c r="I14" s="1">
        <v>13</v>
      </c>
      <c r="J14" s="1">
        <f t="shared" si="0"/>
        <v>16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30</v>
      </c>
      <c r="I15" s="1">
        <v>14</v>
      </c>
      <c r="J15" s="1">
        <f t="shared" si="0"/>
        <v>17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12</v>
      </c>
      <c r="I16" s="1">
        <v>15</v>
      </c>
      <c r="J16" s="1">
        <f t="shared" si="0"/>
        <v>41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30</v>
      </c>
      <c r="F17" s="16">
        <v>13</v>
      </c>
      <c r="I17" s="1">
        <v>16</v>
      </c>
      <c r="J17" s="1">
        <f t="shared" si="0"/>
        <v>39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14</v>
      </c>
      <c r="I18" s="1">
        <v>17</v>
      </c>
      <c r="J18" s="1">
        <f t="shared" si="0"/>
        <v>4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25</v>
      </c>
      <c r="I19" s="1">
        <v>18</v>
      </c>
      <c r="J19" s="1">
        <f t="shared" si="0"/>
        <v>38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37</v>
      </c>
      <c r="I20" s="1">
        <v>19</v>
      </c>
      <c r="J20" s="1">
        <f t="shared" si="0"/>
        <v>35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36</v>
      </c>
      <c r="I21" s="20">
        <v>20</v>
      </c>
      <c r="J21" s="20">
        <f t="shared" si="0"/>
        <v>5</v>
      </c>
      <c r="K21" s="20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38</v>
      </c>
      <c r="I22" s="1">
        <v>21</v>
      </c>
      <c r="J22" s="1">
        <f t="shared" si="0"/>
        <v>30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1</v>
      </c>
      <c r="I23" s="1">
        <v>22</v>
      </c>
      <c r="J23" s="1">
        <f t="shared" si="0"/>
        <v>29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44</v>
      </c>
      <c r="F24" s="16">
        <v>3</v>
      </c>
      <c r="I24" s="1">
        <v>23</v>
      </c>
      <c r="J24" s="1">
        <f t="shared" si="0"/>
        <v>28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11</v>
      </c>
      <c r="I25" s="1">
        <v>24</v>
      </c>
      <c r="J25" s="1">
        <f t="shared" si="0"/>
        <v>6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29</v>
      </c>
      <c r="I26" s="1">
        <v>25</v>
      </c>
      <c r="J26" s="1">
        <f t="shared" si="0"/>
        <v>18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0" t="s">
        <v>50</v>
      </c>
      <c r="F27" s="17">
        <v>34</v>
      </c>
      <c r="I27" s="1">
        <v>26</v>
      </c>
      <c r="J27" s="1">
        <f t="shared" si="0"/>
        <v>33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52</v>
      </c>
      <c r="F28" s="16">
        <v>6</v>
      </c>
      <c r="I28" s="1">
        <v>27</v>
      </c>
      <c r="J28" s="1">
        <f t="shared" si="0"/>
        <v>2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23</v>
      </c>
      <c r="I29" s="1">
        <v>28</v>
      </c>
      <c r="J29" s="1">
        <f t="shared" si="0"/>
        <v>1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22</v>
      </c>
      <c r="I30" s="1">
        <v>29</v>
      </c>
      <c r="J30" s="1">
        <f t="shared" si="0"/>
        <v>25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21</v>
      </c>
      <c r="I31" s="1">
        <v>30</v>
      </c>
      <c r="J31" s="1">
        <f t="shared" si="0"/>
        <v>14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35</v>
      </c>
      <c r="I32" s="20">
        <v>31</v>
      </c>
      <c r="J32" s="20">
        <f t="shared" si="0"/>
        <v>36</v>
      </c>
      <c r="K32" s="20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33</v>
      </c>
      <c r="I33" s="1">
        <v>32</v>
      </c>
      <c r="J33" s="1">
        <f t="shared" si="0"/>
        <v>13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26</v>
      </c>
      <c r="I34" s="1">
        <v>33</v>
      </c>
      <c r="J34" s="1">
        <f t="shared" si="0"/>
        <v>32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7</v>
      </c>
      <c r="I35" s="1">
        <v>34</v>
      </c>
      <c r="J35" s="1">
        <f t="shared" si="0"/>
        <v>26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19</v>
      </c>
      <c r="I36" s="1">
        <v>35</v>
      </c>
      <c r="J36" s="1">
        <f t="shared" si="0"/>
        <v>31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31</v>
      </c>
      <c r="I37" s="1">
        <v>36</v>
      </c>
      <c r="J37" s="1">
        <f t="shared" si="0"/>
        <v>20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71</v>
      </c>
      <c r="F38" s="16">
        <v>2</v>
      </c>
      <c r="I38" s="1">
        <v>37</v>
      </c>
      <c r="J38" s="1">
        <f t="shared" si="0"/>
        <v>19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18</v>
      </c>
      <c r="I39" s="1">
        <v>38</v>
      </c>
      <c r="J39" s="1">
        <f t="shared" si="0"/>
        <v>21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16</v>
      </c>
      <c r="I40" s="1">
        <v>39</v>
      </c>
      <c r="J40" s="1">
        <f t="shared" si="0"/>
        <v>9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0" t="s">
        <v>76</v>
      </c>
      <c r="F41" s="17">
        <v>40</v>
      </c>
      <c r="I41" s="1">
        <v>40</v>
      </c>
      <c r="J41" s="1">
        <f t="shared" si="0"/>
        <v>40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15</v>
      </c>
      <c r="I42" s="20">
        <v>41</v>
      </c>
      <c r="J42" s="20">
        <f t="shared" si="0"/>
        <v>10</v>
      </c>
      <c r="K42" s="20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35" priority="2">
      <formula>MOD(ROW(),2)=0</formula>
    </cfRule>
  </conditionalFormatting>
  <conditionalFormatting sqref="F2:F42">
    <cfRule type="duplicateValues" dxfId="34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1E35E4CE-90E9-44BE-9F70-707E8D718054}">
      <formula1>$C2:$D2</formula1>
    </dataValidation>
    <dataValidation type="whole" allowBlank="1" showInputMessage="1" showErrorMessage="1" errorTitle="Not Valid Confidence" error="Enter each number between 1 and 40 (no duplicates)" sqref="F2:F42" xr:uid="{AFC84C5E-DD01-412B-81F1-B24CB89B905C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5F649392-E4AC-4444-8283-24F031DD6F17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5ACDE-8EF8-4432-8458-64E29C9BFDE6}">
  <dimension ref="B1:V42"/>
  <sheetViews>
    <sheetView showZeros="0" zoomScale="60" zoomScaleNormal="60" workbookViewId="0"/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24</v>
      </c>
      <c r="I2" s="1">
        <v>1</v>
      </c>
      <c r="J2" s="1">
        <f>(MATCH(I2,$F$2:$F$42,0))</f>
        <v>4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25</v>
      </c>
      <c r="I3" s="1">
        <v>2</v>
      </c>
      <c r="J3" s="1">
        <f t="shared" ref="J3:J42" si="0">(MATCH(I3,$F$2:$F$42,0))</f>
        <v>5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13</v>
      </c>
      <c r="I4" s="1">
        <v>3</v>
      </c>
      <c r="J4" s="1">
        <f t="shared" si="0"/>
        <v>8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6</v>
      </c>
      <c r="F5" s="16">
        <v>1</v>
      </c>
      <c r="I5" s="1">
        <v>4</v>
      </c>
      <c r="J5" s="1">
        <f t="shared" si="0"/>
        <v>34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8</v>
      </c>
      <c r="F6" s="16">
        <v>2</v>
      </c>
      <c r="I6" s="1">
        <v>5</v>
      </c>
      <c r="J6" s="1">
        <f t="shared" si="0"/>
        <v>27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10</v>
      </c>
      <c r="F7" s="16">
        <v>21</v>
      </c>
      <c r="I7" s="1">
        <v>6</v>
      </c>
      <c r="J7" s="1">
        <f t="shared" si="0"/>
        <v>14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12</v>
      </c>
      <c r="F8" s="16">
        <v>12</v>
      </c>
      <c r="I8" s="1">
        <v>7</v>
      </c>
      <c r="J8" s="1">
        <f t="shared" si="0"/>
        <v>29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14</v>
      </c>
      <c r="F9" s="16">
        <v>3</v>
      </c>
      <c r="I9" s="1">
        <v>8</v>
      </c>
      <c r="J9" s="1">
        <f t="shared" si="0"/>
        <v>19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40</v>
      </c>
      <c r="I10" s="1">
        <v>9</v>
      </c>
      <c r="J10" s="1">
        <f t="shared" si="0"/>
        <v>22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41</v>
      </c>
      <c r="I11" s="20">
        <v>10</v>
      </c>
      <c r="J11" s="20">
        <f t="shared" si="0"/>
        <v>23</v>
      </c>
      <c r="K11" s="20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20</v>
      </c>
      <c r="F12" s="16">
        <v>22</v>
      </c>
      <c r="I12" s="1">
        <v>11</v>
      </c>
      <c r="J12" s="1">
        <f t="shared" si="0"/>
        <v>12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22</v>
      </c>
      <c r="F13" s="16">
        <v>11</v>
      </c>
      <c r="I13" s="1">
        <v>12</v>
      </c>
      <c r="J13" s="1">
        <f t="shared" si="0"/>
        <v>7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0" t="s">
        <v>24</v>
      </c>
      <c r="F14" s="17">
        <v>37</v>
      </c>
      <c r="I14" s="1">
        <v>13</v>
      </c>
      <c r="J14" s="1">
        <f t="shared" si="0"/>
        <v>3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27</v>
      </c>
      <c r="F15" s="16">
        <v>6</v>
      </c>
      <c r="I15" s="1">
        <v>14</v>
      </c>
      <c r="J15" s="1">
        <f t="shared" si="0"/>
        <v>20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28</v>
      </c>
      <c r="F16" s="16">
        <v>20</v>
      </c>
      <c r="I16" s="1">
        <v>15</v>
      </c>
      <c r="J16" s="1">
        <f t="shared" si="0"/>
        <v>41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31</v>
      </c>
      <c r="F17" s="16">
        <v>27</v>
      </c>
      <c r="I17" s="1">
        <v>16</v>
      </c>
      <c r="J17" s="1">
        <f t="shared" si="0"/>
        <v>37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19</v>
      </c>
      <c r="I18" s="1">
        <v>17</v>
      </c>
      <c r="J18" s="1">
        <f t="shared" si="0"/>
        <v>28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18</v>
      </c>
      <c r="I19" s="1">
        <v>18</v>
      </c>
      <c r="J19" s="1">
        <f t="shared" si="0"/>
        <v>18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36</v>
      </c>
      <c r="F20" s="16">
        <v>8</v>
      </c>
      <c r="I20" s="1">
        <v>19</v>
      </c>
      <c r="J20" s="1">
        <f t="shared" si="0"/>
        <v>17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14</v>
      </c>
      <c r="I21" s="20">
        <v>20</v>
      </c>
      <c r="J21" s="20">
        <f t="shared" si="0"/>
        <v>15</v>
      </c>
      <c r="K21" s="20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36</v>
      </c>
      <c r="I22" s="1">
        <v>21</v>
      </c>
      <c r="J22" s="1">
        <f t="shared" si="0"/>
        <v>6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43</v>
      </c>
      <c r="F23" s="16">
        <v>9</v>
      </c>
      <c r="I23" s="1">
        <v>22</v>
      </c>
      <c r="J23" s="1">
        <f t="shared" si="0"/>
        <v>11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10</v>
      </c>
      <c r="I24" s="1">
        <v>23</v>
      </c>
      <c r="J24" s="1">
        <f t="shared" si="0"/>
        <v>24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23</v>
      </c>
      <c r="I25" s="1">
        <v>24</v>
      </c>
      <c r="J25" s="1">
        <f t="shared" si="0"/>
        <v>1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35</v>
      </c>
      <c r="I26" s="1">
        <v>25</v>
      </c>
      <c r="J26" s="1">
        <f t="shared" si="0"/>
        <v>2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0" t="s">
        <v>50</v>
      </c>
      <c r="F27" s="17">
        <v>39</v>
      </c>
      <c r="I27" s="1">
        <v>26</v>
      </c>
      <c r="J27" s="1">
        <f t="shared" si="0"/>
        <v>36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53</v>
      </c>
      <c r="F28" s="16">
        <v>5</v>
      </c>
      <c r="I28" s="1">
        <v>27</v>
      </c>
      <c r="J28" s="1">
        <f t="shared" si="0"/>
        <v>16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17</v>
      </c>
      <c r="I29" s="1">
        <v>28</v>
      </c>
      <c r="J29" s="1">
        <f t="shared" si="0"/>
        <v>30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57</v>
      </c>
      <c r="F30" s="16">
        <v>7</v>
      </c>
      <c r="I30" s="1">
        <v>29</v>
      </c>
      <c r="J30" s="1">
        <f t="shared" si="0"/>
        <v>31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28</v>
      </c>
      <c r="I31" s="1">
        <v>30</v>
      </c>
      <c r="J31" s="1">
        <f t="shared" si="0"/>
        <v>32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29</v>
      </c>
      <c r="I32" s="20">
        <v>31</v>
      </c>
      <c r="J32" s="20">
        <f t="shared" si="0"/>
        <v>33</v>
      </c>
      <c r="K32" s="20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30</v>
      </c>
      <c r="I33" s="1">
        <v>32</v>
      </c>
      <c r="J33" s="1">
        <f t="shared" si="0"/>
        <v>39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31</v>
      </c>
      <c r="I34" s="1">
        <v>33</v>
      </c>
      <c r="J34" s="1">
        <f t="shared" si="0"/>
        <v>35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64</v>
      </c>
      <c r="F35" s="16">
        <v>4</v>
      </c>
      <c r="I35" s="1">
        <v>34</v>
      </c>
      <c r="J35" s="1">
        <f t="shared" si="0"/>
        <v>38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33</v>
      </c>
      <c r="I36" s="1">
        <v>35</v>
      </c>
      <c r="J36" s="1">
        <f t="shared" si="0"/>
        <v>25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26</v>
      </c>
      <c r="I37" s="1">
        <v>36</v>
      </c>
      <c r="J37" s="1">
        <f t="shared" si="0"/>
        <v>21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16</v>
      </c>
      <c r="I38" s="1">
        <v>37</v>
      </c>
      <c r="J38" s="1">
        <f t="shared" si="0"/>
        <v>13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34</v>
      </c>
      <c r="I39" s="1">
        <v>38</v>
      </c>
      <c r="J39" s="1">
        <f t="shared" si="0"/>
        <v>40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32</v>
      </c>
      <c r="I40" s="1">
        <v>39</v>
      </c>
      <c r="J40" s="1">
        <f t="shared" si="0"/>
        <v>26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0" t="s">
        <v>76</v>
      </c>
      <c r="F41" s="17">
        <v>38</v>
      </c>
      <c r="I41" s="1">
        <v>40</v>
      </c>
      <c r="J41" s="1">
        <f t="shared" si="0"/>
        <v>9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Ohio State</v>
      </c>
      <c r="E42" s="13" t="s">
        <v>41</v>
      </c>
      <c r="F42" s="18">
        <v>15</v>
      </c>
      <c r="I42" s="20">
        <v>41</v>
      </c>
      <c r="J42" s="20">
        <f t="shared" si="0"/>
        <v>10</v>
      </c>
      <c r="K42" s="20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33" priority="2">
      <formula>MOD(ROW(),2)=0</formula>
    </cfRule>
  </conditionalFormatting>
  <conditionalFormatting sqref="F2:F42">
    <cfRule type="duplicateValues" dxfId="32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42" xr:uid="{D74381BA-0091-4693-97C9-14A06C6DA0E2}">
      <formula1>$C$42:$D$42</formula1>
    </dataValidation>
    <dataValidation type="whole" allowBlank="1" showInputMessage="1" showErrorMessage="1" errorTitle="Not Valid Confidence" error="Enter each number between 1 and 40 (no duplicates)" sqref="F2:F42" xr:uid="{28EEC943-799E-4651-BD45-6BE00A6B3A06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2:E41" xr:uid="{F3AFCE50-47A6-45DC-B44C-FDEC50D21C86}">
      <formula1>$C2:$D2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7096-99F8-4E18-809C-B7713130648D}">
  <dimension ref="B1:V42"/>
  <sheetViews>
    <sheetView showZeros="0" zoomScale="60" zoomScaleNormal="60" workbookViewId="0"/>
  </sheetViews>
  <sheetFormatPr defaultRowHeight="14.4" x14ac:dyDescent="0.3"/>
  <cols>
    <col min="1" max="1" width="5.19921875" customWidth="1"/>
    <col min="2" max="2" width="10.19921875" customWidth="1"/>
    <col min="3" max="3" width="21.296875" bestFit="1" customWidth="1"/>
    <col min="4" max="5" width="21.296875" customWidth="1"/>
    <col min="6" max="6" width="11.296875" bestFit="1" customWidth="1"/>
    <col min="9" max="9" width="12.59765625" customWidth="1"/>
    <col min="10" max="10" width="8.69921875" hidden="1" customWidth="1"/>
    <col min="11" max="11" width="12.09765625" customWidth="1"/>
  </cols>
  <sheetData>
    <row r="1" spans="2:22" ht="14.95" thickBot="1" x14ac:dyDescent="0.35">
      <c r="C1" s="6" t="s">
        <v>78</v>
      </c>
      <c r="D1" s="7"/>
      <c r="E1" s="8" t="s">
        <v>79</v>
      </c>
      <c r="F1" s="9" t="s">
        <v>80</v>
      </c>
      <c r="I1" s="105" t="s">
        <v>81</v>
      </c>
      <c r="J1" s="105"/>
      <c r="K1" s="105"/>
    </row>
    <row r="2" spans="2:22" ht="14.4" customHeight="1" x14ac:dyDescent="0.3">
      <c r="B2" s="94" t="s">
        <v>82</v>
      </c>
      <c r="C2" s="3" t="s">
        <v>0</v>
      </c>
      <c r="D2" s="2" t="s">
        <v>1</v>
      </c>
      <c r="E2" s="19" t="s">
        <v>0</v>
      </c>
      <c r="F2" s="16">
        <v>41</v>
      </c>
      <c r="I2" s="1">
        <v>1</v>
      </c>
      <c r="J2" s="1">
        <f>(MATCH(I2,$F$2:$F$42,0))</f>
        <v>22</v>
      </c>
      <c r="K2" s="1" t="str">
        <f>IFERROR(IF(J2&gt;=0,"X",""),"Unused")</f>
        <v>X</v>
      </c>
    </row>
    <row r="3" spans="2:22" x14ac:dyDescent="0.3">
      <c r="B3" s="95"/>
      <c r="C3" s="3" t="s">
        <v>2</v>
      </c>
      <c r="D3" s="2" t="s">
        <v>3</v>
      </c>
      <c r="E3" s="19" t="s">
        <v>2</v>
      </c>
      <c r="F3" s="16">
        <v>9</v>
      </c>
      <c r="I3" s="1">
        <v>2</v>
      </c>
      <c r="J3" s="1">
        <f t="shared" ref="J3:J42" si="0">(MATCH(I3,$F$2:$F$42,0))</f>
        <v>6</v>
      </c>
      <c r="K3" s="1" t="str">
        <f t="shared" ref="K3:K42" si="1">IFERROR(IF(J3&gt;=0,"X",""),"Unused")</f>
        <v>X</v>
      </c>
    </row>
    <row r="4" spans="2:22" x14ac:dyDescent="0.3">
      <c r="B4" s="95"/>
      <c r="C4" s="3" t="s">
        <v>4</v>
      </c>
      <c r="D4" s="2" t="s">
        <v>5</v>
      </c>
      <c r="E4" s="19" t="s">
        <v>5</v>
      </c>
      <c r="F4" s="16">
        <v>10</v>
      </c>
      <c r="I4" s="1">
        <v>3</v>
      </c>
      <c r="J4" s="1">
        <f t="shared" si="0"/>
        <v>15</v>
      </c>
      <c r="K4" s="1" t="str">
        <f t="shared" si="1"/>
        <v>X</v>
      </c>
      <c r="V4" s="2"/>
    </row>
    <row r="5" spans="2:22" x14ac:dyDescent="0.3">
      <c r="B5" s="95"/>
      <c r="C5" s="3" t="s">
        <v>6</v>
      </c>
      <c r="D5" s="2" t="s">
        <v>7</v>
      </c>
      <c r="E5" s="19" t="s">
        <v>7</v>
      </c>
      <c r="F5" s="16">
        <v>15</v>
      </c>
      <c r="I5" s="1">
        <v>4</v>
      </c>
      <c r="J5" s="1">
        <f t="shared" si="0"/>
        <v>37</v>
      </c>
      <c r="K5" s="1" t="str">
        <f t="shared" si="1"/>
        <v>X</v>
      </c>
    </row>
    <row r="6" spans="2:22" x14ac:dyDescent="0.3">
      <c r="B6" s="95"/>
      <c r="C6" s="3" t="s">
        <v>8</v>
      </c>
      <c r="D6" s="2" t="s">
        <v>9</v>
      </c>
      <c r="E6" s="19" t="s">
        <v>9</v>
      </c>
      <c r="F6" s="16">
        <v>27</v>
      </c>
      <c r="I6" s="1">
        <v>5</v>
      </c>
      <c r="J6" s="1">
        <f t="shared" si="0"/>
        <v>11</v>
      </c>
      <c r="K6" s="1" t="str">
        <f t="shared" si="1"/>
        <v>X</v>
      </c>
    </row>
    <row r="7" spans="2:22" x14ac:dyDescent="0.3">
      <c r="B7" s="95"/>
      <c r="C7" s="3" t="s">
        <v>10</v>
      </c>
      <c r="D7" s="2" t="s">
        <v>11</v>
      </c>
      <c r="E7" s="19" t="s">
        <v>11</v>
      </c>
      <c r="F7" s="16">
        <v>2</v>
      </c>
      <c r="I7" s="1">
        <v>6</v>
      </c>
      <c r="J7" s="1">
        <f t="shared" si="0"/>
        <v>30</v>
      </c>
      <c r="K7" s="1" t="str">
        <f t="shared" si="1"/>
        <v>X</v>
      </c>
    </row>
    <row r="8" spans="2:22" x14ac:dyDescent="0.3">
      <c r="B8" s="95"/>
      <c r="C8" s="3" t="s">
        <v>12</v>
      </c>
      <c r="D8" s="2" t="s">
        <v>13</v>
      </c>
      <c r="E8" s="19" t="s">
        <v>13</v>
      </c>
      <c r="F8" s="16">
        <v>11</v>
      </c>
      <c r="I8" s="1">
        <v>7</v>
      </c>
      <c r="J8" s="1">
        <f t="shared" si="0"/>
        <v>41</v>
      </c>
      <c r="K8" s="1" t="str">
        <f t="shared" si="1"/>
        <v>X</v>
      </c>
    </row>
    <row r="9" spans="2:22" x14ac:dyDescent="0.3">
      <c r="B9" s="95"/>
      <c r="C9" s="3" t="s">
        <v>14</v>
      </c>
      <c r="D9" s="2" t="s">
        <v>15</v>
      </c>
      <c r="E9" s="19" t="s">
        <v>15</v>
      </c>
      <c r="F9" s="16">
        <v>8</v>
      </c>
      <c r="I9" s="1">
        <v>8</v>
      </c>
      <c r="J9" s="1">
        <f t="shared" si="0"/>
        <v>8</v>
      </c>
      <c r="K9" s="1" t="str">
        <f t="shared" si="1"/>
        <v>X</v>
      </c>
    </row>
    <row r="10" spans="2:22" x14ac:dyDescent="0.3">
      <c r="B10" s="95"/>
      <c r="C10" s="3" t="s">
        <v>16</v>
      </c>
      <c r="D10" s="2" t="s">
        <v>17</v>
      </c>
      <c r="E10" s="19" t="s">
        <v>16</v>
      </c>
      <c r="F10" s="16">
        <v>34</v>
      </c>
      <c r="I10" s="1">
        <v>9</v>
      </c>
      <c r="J10" s="1">
        <f t="shared" si="0"/>
        <v>2</v>
      </c>
      <c r="K10" s="1" t="str">
        <f t="shared" si="1"/>
        <v>X</v>
      </c>
    </row>
    <row r="11" spans="2:22" ht="14.95" thickBot="1" x14ac:dyDescent="0.35">
      <c r="B11" s="95"/>
      <c r="C11" s="3" t="s">
        <v>18</v>
      </c>
      <c r="D11" s="2" t="s">
        <v>19</v>
      </c>
      <c r="E11" s="19" t="s">
        <v>18</v>
      </c>
      <c r="F11" s="16">
        <v>31</v>
      </c>
      <c r="I11" s="21">
        <v>10</v>
      </c>
      <c r="J11" s="21">
        <f t="shared" si="0"/>
        <v>3</v>
      </c>
      <c r="K11" s="21" t="str">
        <f t="shared" si="1"/>
        <v>X</v>
      </c>
    </row>
    <row r="12" spans="2:22" x14ac:dyDescent="0.3">
      <c r="B12" s="95"/>
      <c r="C12" s="3" t="s">
        <v>20</v>
      </c>
      <c r="D12" s="2" t="s">
        <v>21</v>
      </c>
      <c r="E12" s="19" t="s">
        <v>21</v>
      </c>
      <c r="F12" s="16">
        <v>5</v>
      </c>
      <c r="I12" s="1">
        <v>11</v>
      </c>
      <c r="J12" s="1">
        <f t="shared" si="0"/>
        <v>7</v>
      </c>
      <c r="K12" s="1" t="str">
        <f t="shared" si="1"/>
        <v>X</v>
      </c>
    </row>
    <row r="13" spans="2:22" x14ac:dyDescent="0.3">
      <c r="B13" s="95"/>
      <c r="C13" s="3" t="s">
        <v>22</v>
      </c>
      <c r="D13" s="2" t="s">
        <v>23</v>
      </c>
      <c r="E13" s="19" t="s">
        <v>22</v>
      </c>
      <c r="F13" s="16">
        <v>33</v>
      </c>
      <c r="I13" s="1">
        <v>12</v>
      </c>
      <c r="J13" s="1">
        <f t="shared" si="0"/>
        <v>29</v>
      </c>
      <c r="K13" s="1" t="str">
        <f t="shared" si="1"/>
        <v>X</v>
      </c>
    </row>
    <row r="14" spans="2:22" ht="14.95" thickBot="1" x14ac:dyDescent="0.35">
      <c r="B14" s="96"/>
      <c r="C14" s="4" t="s">
        <v>24</v>
      </c>
      <c r="D14" s="5" t="s">
        <v>25</v>
      </c>
      <c r="E14" s="21" t="s">
        <v>24</v>
      </c>
      <c r="F14" s="17">
        <v>37</v>
      </c>
      <c r="I14" s="1">
        <v>13</v>
      </c>
      <c r="J14" s="1">
        <f t="shared" si="0"/>
        <v>16</v>
      </c>
      <c r="K14" s="1" t="str">
        <f t="shared" si="1"/>
        <v>X</v>
      </c>
    </row>
    <row r="15" spans="2:22" ht="14.4" customHeight="1" x14ac:dyDescent="0.3">
      <c r="B15" s="94" t="s">
        <v>83</v>
      </c>
      <c r="C15" s="3" t="s">
        <v>26</v>
      </c>
      <c r="D15" s="2" t="s">
        <v>27</v>
      </c>
      <c r="E15" s="19" t="s">
        <v>26</v>
      </c>
      <c r="F15" s="16">
        <v>25</v>
      </c>
      <c r="I15" s="1">
        <v>14</v>
      </c>
      <c r="J15" s="1">
        <f t="shared" si="0"/>
        <v>34</v>
      </c>
      <c r="K15" s="1" t="str">
        <f t="shared" si="1"/>
        <v>X</v>
      </c>
    </row>
    <row r="16" spans="2:22" x14ac:dyDescent="0.3">
      <c r="B16" s="95"/>
      <c r="C16" s="3" t="s">
        <v>28</v>
      </c>
      <c r="D16" s="2" t="s">
        <v>29</v>
      </c>
      <c r="E16" s="19" t="s">
        <v>29</v>
      </c>
      <c r="F16" s="16">
        <v>3</v>
      </c>
      <c r="I16" s="1">
        <v>15</v>
      </c>
      <c r="J16" s="1">
        <f t="shared" si="0"/>
        <v>4</v>
      </c>
      <c r="K16" s="1" t="str">
        <f t="shared" si="1"/>
        <v>X</v>
      </c>
    </row>
    <row r="17" spans="2:11" x14ac:dyDescent="0.3">
      <c r="B17" s="95"/>
      <c r="C17" s="3" t="s">
        <v>30</v>
      </c>
      <c r="D17" s="2" t="s">
        <v>31</v>
      </c>
      <c r="E17" s="19" t="s">
        <v>30</v>
      </c>
      <c r="F17" s="16">
        <v>13</v>
      </c>
      <c r="I17" s="1">
        <v>16</v>
      </c>
      <c r="J17" s="1">
        <f t="shared" si="0"/>
        <v>18</v>
      </c>
      <c r="K17" s="1" t="str">
        <f t="shared" si="1"/>
        <v>X</v>
      </c>
    </row>
    <row r="18" spans="2:11" x14ac:dyDescent="0.3">
      <c r="B18" s="95"/>
      <c r="C18" s="3" t="s">
        <v>32</v>
      </c>
      <c r="D18" s="2" t="s">
        <v>33</v>
      </c>
      <c r="E18" s="19" t="s">
        <v>33</v>
      </c>
      <c r="F18" s="16">
        <v>29</v>
      </c>
      <c r="I18" s="1">
        <v>17</v>
      </c>
      <c r="J18" s="1">
        <f t="shared" si="0"/>
        <v>36</v>
      </c>
      <c r="K18" s="1" t="str">
        <f t="shared" si="1"/>
        <v>X</v>
      </c>
    </row>
    <row r="19" spans="2:11" x14ac:dyDescent="0.3">
      <c r="B19" s="95"/>
      <c r="C19" s="3" t="s">
        <v>34</v>
      </c>
      <c r="D19" s="2" t="s">
        <v>35</v>
      </c>
      <c r="E19" s="19" t="s">
        <v>34</v>
      </c>
      <c r="F19" s="16">
        <v>16</v>
      </c>
      <c r="I19" s="1">
        <v>18</v>
      </c>
      <c r="J19" s="1">
        <f t="shared" si="0"/>
        <v>25</v>
      </c>
      <c r="K19" s="1" t="str">
        <f t="shared" si="1"/>
        <v>X</v>
      </c>
    </row>
    <row r="20" spans="2:11" x14ac:dyDescent="0.3">
      <c r="B20" s="95"/>
      <c r="C20" s="3" t="s">
        <v>36</v>
      </c>
      <c r="D20" s="2" t="s">
        <v>37</v>
      </c>
      <c r="E20" s="19" t="s">
        <v>37</v>
      </c>
      <c r="F20" s="16">
        <v>39</v>
      </c>
      <c r="I20" s="1">
        <v>19</v>
      </c>
      <c r="J20" s="1">
        <f t="shared" si="0"/>
        <v>35</v>
      </c>
      <c r="K20" s="1" t="str">
        <f t="shared" si="1"/>
        <v>X</v>
      </c>
    </row>
    <row r="21" spans="2:11" ht="14.95" thickBot="1" x14ac:dyDescent="0.35">
      <c r="B21" s="95"/>
      <c r="C21" s="3" t="s">
        <v>38</v>
      </c>
      <c r="D21" s="2" t="s">
        <v>39</v>
      </c>
      <c r="E21" s="19" t="s">
        <v>38</v>
      </c>
      <c r="F21" s="16">
        <v>26</v>
      </c>
      <c r="I21" s="21">
        <v>20</v>
      </c>
      <c r="J21" s="21">
        <f t="shared" si="0"/>
        <v>23</v>
      </c>
      <c r="K21" s="21" t="str">
        <f t="shared" si="1"/>
        <v>X</v>
      </c>
    </row>
    <row r="22" spans="2:11" x14ac:dyDescent="0.3">
      <c r="B22" s="95"/>
      <c r="C22" s="3" t="s">
        <v>40</v>
      </c>
      <c r="D22" s="2" t="s">
        <v>41</v>
      </c>
      <c r="E22" s="19" t="s">
        <v>41</v>
      </c>
      <c r="F22" s="16">
        <v>40</v>
      </c>
      <c r="I22" s="1">
        <v>21</v>
      </c>
      <c r="J22" s="1">
        <f t="shared" si="0"/>
        <v>32</v>
      </c>
      <c r="K22" s="1" t="str">
        <f t="shared" si="1"/>
        <v>X</v>
      </c>
    </row>
    <row r="23" spans="2:11" x14ac:dyDescent="0.3">
      <c r="B23" s="95"/>
      <c r="C23" s="3" t="s">
        <v>42</v>
      </c>
      <c r="D23" s="2" t="s">
        <v>43</v>
      </c>
      <c r="E23" s="19" t="s">
        <v>42</v>
      </c>
      <c r="F23" s="16">
        <v>1</v>
      </c>
      <c r="I23" s="1">
        <v>22</v>
      </c>
      <c r="J23" s="1">
        <f t="shared" si="0"/>
        <v>28</v>
      </c>
      <c r="K23" s="1" t="str">
        <f t="shared" si="1"/>
        <v>X</v>
      </c>
    </row>
    <row r="24" spans="2:11" x14ac:dyDescent="0.3">
      <c r="B24" s="95"/>
      <c r="C24" s="3" t="s">
        <v>44</v>
      </c>
      <c r="D24" s="2" t="s">
        <v>45</v>
      </c>
      <c r="E24" s="19" t="s">
        <v>45</v>
      </c>
      <c r="F24" s="16">
        <v>20</v>
      </c>
      <c r="I24" s="1">
        <v>23</v>
      </c>
      <c r="J24" s="1">
        <f t="shared" si="0"/>
        <v>39</v>
      </c>
      <c r="K24" s="1" t="str">
        <f t="shared" si="1"/>
        <v>X</v>
      </c>
    </row>
    <row r="25" spans="2:11" x14ac:dyDescent="0.3">
      <c r="B25" s="95"/>
      <c r="C25" s="3" t="s">
        <v>46</v>
      </c>
      <c r="D25" s="2" t="s">
        <v>47</v>
      </c>
      <c r="E25" s="19" t="s">
        <v>46</v>
      </c>
      <c r="F25" s="16">
        <v>30</v>
      </c>
      <c r="I25" s="1">
        <v>24</v>
      </c>
      <c r="J25" s="1">
        <f t="shared" si="0"/>
        <v>38</v>
      </c>
      <c r="K25" s="1" t="str">
        <f t="shared" si="1"/>
        <v>X</v>
      </c>
    </row>
    <row r="26" spans="2:11" x14ac:dyDescent="0.3">
      <c r="B26" s="95"/>
      <c r="C26" s="3" t="s">
        <v>48</v>
      </c>
      <c r="D26" s="2" t="s">
        <v>49</v>
      </c>
      <c r="E26" s="19" t="s">
        <v>48</v>
      </c>
      <c r="F26" s="16">
        <v>18</v>
      </c>
      <c r="I26" s="1">
        <v>25</v>
      </c>
      <c r="J26" s="1">
        <f t="shared" si="0"/>
        <v>14</v>
      </c>
      <c r="K26" s="1" t="str">
        <f t="shared" si="1"/>
        <v>X</v>
      </c>
    </row>
    <row r="27" spans="2:11" ht="14.95" thickBot="1" x14ac:dyDescent="0.35">
      <c r="B27" s="96"/>
      <c r="C27" s="4" t="s">
        <v>50</v>
      </c>
      <c r="D27" s="5" t="s">
        <v>51</v>
      </c>
      <c r="E27" s="21" t="s">
        <v>50</v>
      </c>
      <c r="F27" s="17">
        <v>32</v>
      </c>
      <c r="I27" s="1">
        <v>26</v>
      </c>
      <c r="J27" s="1">
        <f t="shared" si="0"/>
        <v>20</v>
      </c>
      <c r="K27" s="1" t="str">
        <f t="shared" si="1"/>
        <v>X</v>
      </c>
    </row>
    <row r="28" spans="2:11" ht="14.4" customHeight="1" x14ac:dyDescent="0.3">
      <c r="B28" s="95" t="s">
        <v>84</v>
      </c>
      <c r="C28" s="3" t="s">
        <v>52</v>
      </c>
      <c r="D28" s="2" t="s">
        <v>53</v>
      </c>
      <c r="E28" s="19" t="s">
        <v>53</v>
      </c>
      <c r="F28" s="16">
        <v>28</v>
      </c>
      <c r="I28" s="1">
        <v>27</v>
      </c>
      <c r="J28" s="1">
        <f t="shared" si="0"/>
        <v>5</v>
      </c>
      <c r="K28" s="1" t="str">
        <f t="shared" si="1"/>
        <v>X</v>
      </c>
    </row>
    <row r="29" spans="2:11" x14ac:dyDescent="0.3">
      <c r="B29" s="95"/>
      <c r="C29" s="3" t="s">
        <v>54</v>
      </c>
      <c r="D29" s="2" t="s">
        <v>55</v>
      </c>
      <c r="E29" s="19" t="s">
        <v>55</v>
      </c>
      <c r="F29" s="16">
        <v>22</v>
      </c>
      <c r="I29" s="1">
        <v>28</v>
      </c>
      <c r="J29" s="1">
        <f t="shared" si="0"/>
        <v>27</v>
      </c>
      <c r="K29" s="1" t="str">
        <f t="shared" si="1"/>
        <v>X</v>
      </c>
    </row>
    <row r="30" spans="2:11" x14ac:dyDescent="0.3">
      <c r="B30" s="95"/>
      <c r="C30" s="3" t="s">
        <v>56</v>
      </c>
      <c r="D30" s="2" t="s">
        <v>57</v>
      </c>
      <c r="E30" s="19" t="s">
        <v>56</v>
      </c>
      <c r="F30" s="16">
        <v>12</v>
      </c>
      <c r="I30" s="1">
        <v>29</v>
      </c>
      <c r="J30" s="1">
        <f t="shared" si="0"/>
        <v>17</v>
      </c>
      <c r="K30" s="1" t="str">
        <f t="shared" si="1"/>
        <v>X</v>
      </c>
    </row>
    <row r="31" spans="2:11" x14ac:dyDescent="0.3">
      <c r="B31" s="95"/>
      <c r="C31" s="3" t="s">
        <v>85</v>
      </c>
      <c r="D31" s="15" t="s">
        <v>86</v>
      </c>
      <c r="E31" s="19" t="s">
        <v>85</v>
      </c>
      <c r="F31" s="16">
        <v>6</v>
      </c>
      <c r="I31" s="1">
        <v>30</v>
      </c>
      <c r="J31" s="1">
        <f t="shared" si="0"/>
        <v>24</v>
      </c>
      <c r="K31" s="1" t="str">
        <f t="shared" si="1"/>
        <v>X</v>
      </c>
    </row>
    <row r="32" spans="2:11" ht="14.95" thickBot="1" x14ac:dyDescent="0.35">
      <c r="B32" s="95"/>
      <c r="C32" s="3" t="s">
        <v>58</v>
      </c>
      <c r="D32" s="2" t="s">
        <v>59</v>
      </c>
      <c r="E32" s="19" t="s">
        <v>58</v>
      </c>
      <c r="F32" s="16">
        <v>36</v>
      </c>
      <c r="I32" s="21">
        <v>31</v>
      </c>
      <c r="J32" s="21">
        <f t="shared" si="0"/>
        <v>10</v>
      </c>
      <c r="K32" s="21" t="str">
        <f t="shared" si="1"/>
        <v>X</v>
      </c>
    </row>
    <row r="33" spans="2:11" x14ac:dyDescent="0.3">
      <c r="B33" s="95"/>
      <c r="C33" s="3" t="s">
        <v>60</v>
      </c>
      <c r="D33" s="2" t="s">
        <v>61</v>
      </c>
      <c r="E33" s="19" t="s">
        <v>61</v>
      </c>
      <c r="F33" s="16">
        <v>21</v>
      </c>
      <c r="I33" s="1">
        <v>32</v>
      </c>
      <c r="J33" s="1">
        <f t="shared" si="0"/>
        <v>26</v>
      </c>
      <c r="K33" s="1" t="str">
        <f t="shared" si="1"/>
        <v>X</v>
      </c>
    </row>
    <row r="34" spans="2:11" x14ac:dyDescent="0.3">
      <c r="B34" s="95"/>
      <c r="C34" s="3" t="s">
        <v>62</v>
      </c>
      <c r="D34" s="2" t="s">
        <v>63</v>
      </c>
      <c r="E34" s="19" t="s">
        <v>63</v>
      </c>
      <c r="F34" s="16">
        <v>35</v>
      </c>
      <c r="I34" s="1">
        <v>33</v>
      </c>
      <c r="J34" s="1">
        <f t="shared" si="0"/>
        <v>12</v>
      </c>
      <c r="K34" s="1" t="str">
        <f t="shared" si="1"/>
        <v>X</v>
      </c>
    </row>
    <row r="35" spans="2:11" x14ac:dyDescent="0.3">
      <c r="B35" s="95"/>
      <c r="C35" s="3" t="s">
        <v>64</v>
      </c>
      <c r="D35" s="2" t="s">
        <v>65</v>
      </c>
      <c r="E35" s="19" t="s">
        <v>65</v>
      </c>
      <c r="F35" s="16">
        <v>14</v>
      </c>
      <c r="I35" s="1">
        <v>34</v>
      </c>
      <c r="J35" s="1">
        <f t="shared" si="0"/>
        <v>9</v>
      </c>
      <c r="K35" s="1" t="str">
        <f t="shared" si="1"/>
        <v>X</v>
      </c>
    </row>
    <row r="36" spans="2:11" x14ac:dyDescent="0.3">
      <c r="B36" s="95"/>
      <c r="C36" s="3" t="s">
        <v>66</v>
      </c>
      <c r="D36" s="2" t="s">
        <v>67</v>
      </c>
      <c r="E36" s="19" t="s">
        <v>66</v>
      </c>
      <c r="F36" s="16">
        <v>19</v>
      </c>
      <c r="I36" s="1">
        <v>35</v>
      </c>
      <c r="J36" s="1">
        <f t="shared" si="0"/>
        <v>33</v>
      </c>
      <c r="K36" s="1" t="str">
        <f t="shared" si="1"/>
        <v>X</v>
      </c>
    </row>
    <row r="37" spans="2:11" x14ac:dyDescent="0.3">
      <c r="B37" s="95"/>
      <c r="C37" s="3" t="s">
        <v>68</v>
      </c>
      <c r="D37" s="2" t="s">
        <v>69</v>
      </c>
      <c r="E37" s="19" t="s">
        <v>69</v>
      </c>
      <c r="F37" s="16">
        <v>17</v>
      </c>
      <c r="I37" s="1">
        <v>36</v>
      </c>
      <c r="J37" s="1">
        <f t="shared" si="0"/>
        <v>31</v>
      </c>
      <c r="K37" s="1" t="str">
        <f t="shared" si="1"/>
        <v>X</v>
      </c>
    </row>
    <row r="38" spans="2:11" x14ac:dyDescent="0.3">
      <c r="B38" s="95"/>
      <c r="C38" s="3" t="s">
        <v>70</v>
      </c>
      <c r="D38" s="2" t="s">
        <v>71</v>
      </c>
      <c r="E38" s="19" t="s">
        <v>70</v>
      </c>
      <c r="F38" s="16">
        <v>4</v>
      </c>
      <c r="I38" s="1">
        <v>37</v>
      </c>
      <c r="J38" s="1">
        <f t="shared" si="0"/>
        <v>13</v>
      </c>
      <c r="K38" s="1" t="str">
        <f t="shared" si="1"/>
        <v>X</v>
      </c>
    </row>
    <row r="39" spans="2:11" x14ac:dyDescent="0.3">
      <c r="B39" s="95"/>
      <c r="C39" s="3" t="s">
        <v>72</v>
      </c>
      <c r="D39" s="2" t="s">
        <v>73</v>
      </c>
      <c r="E39" s="19" t="s">
        <v>72</v>
      </c>
      <c r="F39" s="16">
        <v>24</v>
      </c>
      <c r="I39" s="1">
        <v>38</v>
      </c>
      <c r="J39" s="1">
        <f t="shared" si="0"/>
        <v>40</v>
      </c>
      <c r="K39" s="1" t="str">
        <f t="shared" si="1"/>
        <v>X</v>
      </c>
    </row>
    <row r="40" spans="2:11" x14ac:dyDescent="0.3">
      <c r="B40" s="95"/>
      <c r="C40" s="3" t="s">
        <v>74</v>
      </c>
      <c r="D40" s="2" t="s">
        <v>75</v>
      </c>
      <c r="E40" s="19" t="s">
        <v>75</v>
      </c>
      <c r="F40" s="16">
        <v>23</v>
      </c>
      <c r="I40" s="1">
        <v>39</v>
      </c>
      <c r="J40" s="1">
        <f t="shared" si="0"/>
        <v>19</v>
      </c>
      <c r="K40" s="1" t="str">
        <f t="shared" si="1"/>
        <v>X</v>
      </c>
    </row>
    <row r="41" spans="2:11" ht="14.95" thickBot="1" x14ac:dyDescent="0.35">
      <c r="B41" s="96"/>
      <c r="C41" s="4" t="s">
        <v>76</v>
      </c>
      <c r="D41" s="5" t="s">
        <v>77</v>
      </c>
      <c r="E41" s="21" t="s">
        <v>76</v>
      </c>
      <c r="F41" s="17">
        <v>38</v>
      </c>
      <c r="I41" s="1">
        <v>40</v>
      </c>
      <c r="J41" s="1">
        <f t="shared" si="0"/>
        <v>21</v>
      </c>
      <c r="K41" s="1" t="str">
        <f t="shared" si="1"/>
        <v>X</v>
      </c>
    </row>
    <row r="42" spans="2:11" ht="14.95" thickBot="1" x14ac:dyDescent="0.35">
      <c r="C42" s="10" t="str">
        <f>E22</f>
        <v>LSU</v>
      </c>
      <c r="D42" s="11" t="str">
        <f>E23</f>
        <v>Clemson</v>
      </c>
      <c r="E42" s="13" t="s">
        <v>42</v>
      </c>
      <c r="F42" s="18">
        <v>7</v>
      </c>
      <c r="I42" s="21">
        <v>41</v>
      </c>
      <c r="J42" s="21">
        <f t="shared" si="0"/>
        <v>1</v>
      </c>
      <c r="K42" s="21" t="str">
        <f t="shared" si="1"/>
        <v>X</v>
      </c>
    </row>
  </sheetData>
  <mergeCells count="4">
    <mergeCell ref="I1:K1"/>
    <mergeCell ref="B2:B14"/>
    <mergeCell ref="B15:B27"/>
    <mergeCell ref="B28:B41"/>
  </mergeCells>
  <conditionalFormatting sqref="C2:F41">
    <cfRule type="expression" dxfId="31" priority="2">
      <formula>MOD(ROW(),2)=0</formula>
    </cfRule>
  </conditionalFormatting>
  <conditionalFormatting sqref="F2:F42">
    <cfRule type="duplicateValues" dxfId="30" priority="1"/>
  </conditionalFormatting>
  <dataValidations count="3">
    <dataValidation type="list" allowBlank="1" showErrorMessage="1" errorTitle="Use Drop Down Arrow" error="Team name must replicate how it is written to the left." promptTitle="Use Drop Down Arrow" sqref="E2:E41" xr:uid="{1B0CE454-B0E1-4B9D-A5CE-81690C6305DF}">
      <formula1>$C2:$D2</formula1>
    </dataValidation>
    <dataValidation type="whole" allowBlank="1" showInputMessage="1" showErrorMessage="1" errorTitle="Not Valid Confidence" error="Enter each number between 1 and 40 (no duplicates)" sqref="F2:F42" xr:uid="{EE022099-D5E2-4889-AAE8-0185F5B7CB8C}">
      <formula1>1</formula1>
      <formula2>41</formula2>
    </dataValidation>
    <dataValidation type="list" allowBlank="1" showErrorMessage="1" errorTitle="Use Drop Down Arrow" error="Team name must replicate how it is written to the left." promptTitle="Use Drop Down Arrow" sqref="E42" xr:uid="{6DF6311E-1D64-4504-8C8B-26C4052FD2FA}">
      <formula1>$C$42:$D$42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C0C764EC9FA248A89D240480025BA3" ma:contentTypeVersion="12" ma:contentTypeDescription="Create a new document." ma:contentTypeScope="" ma:versionID="3654d83b88f99622be2ec18f36cfd63b">
  <xsd:schema xmlns:xsd="http://www.w3.org/2001/XMLSchema" xmlns:xs="http://www.w3.org/2001/XMLSchema" xmlns:p="http://schemas.microsoft.com/office/2006/metadata/properties" xmlns:ns3="1abf261b-3a16-44b3-9607-9a2ba5d93ce4" xmlns:ns4="a5226524-4ffb-4323-b72d-9dd8c6e9eae8" targetNamespace="http://schemas.microsoft.com/office/2006/metadata/properties" ma:root="true" ma:fieldsID="ec1188b580514ad91b9dc22bb4960acf" ns3:_="" ns4:_="">
    <xsd:import namespace="1abf261b-3a16-44b3-9607-9a2ba5d93ce4"/>
    <xsd:import namespace="a5226524-4ffb-4323-b72d-9dd8c6e9ea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f261b-3a16-44b3-9607-9a2ba5d93c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26524-4ffb-4323-b72d-9dd8c6e9e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7A313-BD34-49A8-8E3E-362A7DE45CA9}">
  <ds:schemaRefs>
    <ds:schemaRef ds:uri="1abf261b-3a16-44b3-9607-9a2ba5d93ce4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a5226524-4ffb-4323-b72d-9dd8c6e9eae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9ED354-2DDD-431B-97A4-3E68C4EAE3E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abf261b-3a16-44b3-9607-9a2ba5d93ce4"/>
    <ds:schemaRef ds:uri="a5226524-4ffb-4323-b72d-9dd8c6e9eae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663569-92E4-4CDF-AE53-D63B8A008A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Scoreboard</vt:lpstr>
      <vt:lpstr>Big Board</vt:lpstr>
      <vt:lpstr>Tyson</vt:lpstr>
      <vt:lpstr>Cody</vt:lpstr>
      <vt:lpstr>Jerry</vt:lpstr>
      <vt:lpstr>Jeremy</vt:lpstr>
      <vt:lpstr>Austin</vt:lpstr>
      <vt:lpstr>Trevor</vt:lpstr>
      <vt:lpstr>Luebbe</vt:lpstr>
      <vt:lpstr>Freeny</vt:lpstr>
      <vt:lpstr>Alex</vt:lpstr>
      <vt:lpstr>Cecil</vt:lpstr>
      <vt:lpstr>Chad</vt:lpstr>
      <vt:lpstr>Walker</vt:lpstr>
      <vt:lpstr>Tom</vt:lpstr>
      <vt:lpstr>Jim</vt:lpstr>
      <vt:lpstr>Max</vt:lpstr>
      <vt:lpstr>Bart</vt:lpstr>
      <vt:lpstr>Bob</vt:lpstr>
      <vt:lpstr>Rachel</vt:lpstr>
      <vt:lpstr>Alan</vt:lpstr>
      <vt:lpstr>Matt</vt:lpstr>
      <vt:lpstr>Ben</vt:lpstr>
      <vt:lpstr>Isaac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Robke,Tyson</cp:lastModifiedBy>
  <dcterms:created xsi:type="dcterms:W3CDTF">2019-12-13T14:30:16Z</dcterms:created>
  <dcterms:modified xsi:type="dcterms:W3CDTF">2020-01-14T19:14:01Z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0x010100D0C0C764EC9FA248A89D240480025BA3</vt:lpwstr>
  </property>
</Properties>
</file>