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TR042856\OneDrive - Cerner Corporation\Desktop\Sports\"/>
    </mc:Choice>
  </mc:AlternateContent>
  <xr:revisionPtr revIDLastSave="6" documentId="8_{85B5DEDB-3FE9-4D32-A9C2-02ED297ED669}" xr6:coauthVersionLast="36" xr6:coauthVersionMax="36" xr10:uidLastSave="{FD6D41CA-72F3-49D8-80C5-18E34FDC4FA3}"/>
  <bookViews>
    <workbookView xWindow="0" yWindow="0" windowWidth="14380" windowHeight="4090" xr2:uid="{00000000-000D-0000-FFFF-FFFF00000000}"/>
  </bookViews>
  <sheets>
    <sheet name="Pool Play" sheetId="1" r:id="rId1"/>
    <sheet name="Bracket" sheetId="3" r:id="rId2"/>
  </sheets>
  <externalReferences>
    <externalReference r:id="rId3"/>
  </externalReferences>
  <definedNames>
    <definedName name="show_game_numbers">[1]Instructions!$F$24</definedName>
    <definedName name="show_seed_numbers">[1]Instructions!$F$18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3" l="1"/>
  <c r="K10" i="3"/>
  <c r="Q11" i="3"/>
  <c r="Q10" i="3"/>
  <c r="E11" i="3"/>
  <c r="E10" i="3"/>
  <c r="R13" i="3"/>
  <c r="R12" i="3"/>
  <c r="R11" i="3"/>
  <c r="R10" i="3"/>
  <c r="D13" i="3"/>
  <c r="D12" i="3"/>
  <c r="D11" i="3"/>
  <c r="D10" i="3"/>
  <c r="S13" i="3"/>
  <c r="S12" i="3"/>
  <c r="S11" i="3"/>
  <c r="S10" i="3"/>
  <c r="C13" i="3"/>
  <c r="C12" i="3"/>
  <c r="C11" i="3"/>
  <c r="C10" i="3"/>
  <c r="U42" i="1" l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H2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C42" i="1"/>
  <c r="C41" i="1"/>
  <c r="C40" i="1"/>
  <c r="C39" i="1"/>
  <c r="B42" i="1"/>
  <c r="B41" i="1"/>
  <c r="B40" i="1"/>
  <c r="B39" i="1"/>
  <c r="C38" i="1"/>
  <c r="C37" i="1"/>
  <c r="C36" i="1"/>
  <c r="C35" i="1"/>
  <c r="B38" i="1"/>
  <c r="B37" i="1"/>
  <c r="B36" i="1"/>
  <c r="B35" i="1"/>
  <c r="C34" i="1"/>
  <c r="C33" i="1"/>
  <c r="C32" i="1"/>
  <c r="C31" i="1"/>
  <c r="B34" i="1"/>
  <c r="B33" i="1"/>
  <c r="B32" i="1"/>
  <c r="B31" i="1"/>
  <c r="C27" i="1"/>
  <c r="C30" i="1"/>
  <c r="C29" i="1"/>
  <c r="C28" i="1"/>
  <c r="B30" i="1"/>
  <c r="B29" i="1"/>
  <c r="B28" i="1"/>
  <c r="B27" i="1"/>
  <c r="C26" i="1"/>
  <c r="C25" i="1"/>
  <c r="C24" i="1"/>
  <c r="C23" i="1"/>
  <c r="B26" i="1"/>
  <c r="B25" i="1"/>
  <c r="B24" i="1"/>
  <c r="B23" i="1"/>
  <c r="P6" i="1" l="1"/>
  <c r="P7" i="1"/>
  <c r="U8" i="1"/>
  <c r="U9" i="1"/>
  <c r="V8" i="1"/>
  <c r="V9" i="1"/>
  <c r="O6" i="1"/>
  <c r="V6" i="1"/>
  <c r="V7" i="1"/>
  <c r="U6" i="1"/>
  <c r="U7" i="1"/>
  <c r="C9" i="1"/>
  <c r="D9" i="1"/>
  <c r="O7" i="1"/>
  <c r="C10" i="1"/>
  <c r="D10" i="1"/>
  <c r="V10" i="1"/>
  <c r="U10" i="1"/>
  <c r="O9" i="1"/>
  <c r="O10" i="1"/>
  <c r="P9" i="1"/>
  <c r="P10" i="1"/>
  <c r="O8" i="1"/>
  <c r="P8" i="1"/>
  <c r="J6" i="1"/>
  <c r="I9" i="1"/>
  <c r="I10" i="1"/>
  <c r="J9" i="1"/>
  <c r="J10" i="1"/>
  <c r="I7" i="1"/>
  <c r="I8" i="1"/>
  <c r="J7" i="1"/>
  <c r="J8" i="1"/>
  <c r="I6" i="1"/>
  <c r="D8" i="1"/>
  <c r="C8" i="1"/>
  <c r="C7" i="1"/>
  <c r="D7" i="1"/>
  <c r="C6" i="1"/>
  <c r="D6" i="1"/>
  <c r="W10" i="1"/>
  <c r="W9" i="1"/>
  <c r="W8" i="1"/>
  <c r="W7" i="1"/>
  <c r="W6" i="1"/>
  <c r="Q10" i="1"/>
  <c r="Q9" i="1"/>
  <c r="Q8" i="1"/>
  <c r="Q7" i="1"/>
  <c r="Q6" i="1"/>
  <c r="K10" i="1"/>
  <c r="K9" i="1"/>
  <c r="K8" i="1"/>
  <c r="K7" i="1"/>
  <c r="K6" i="1"/>
  <c r="E10" i="1"/>
  <c r="E9" i="1"/>
  <c r="E8" i="1"/>
  <c r="E7" i="1"/>
  <c r="E6" i="1"/>
  <c r="V21" i="1"/>
  <c r="T21" i="1"/>
  <c r="V20" i="1"/>
  <c r="T20" i="1"/>
  <c r="V19" i="1"/>
  <c r="T19" i="1"/>
  <c r="V18" i="1"/>
  <c r="T18" i="1"/>
  <c r="V17" i="1"/>
  <c r="T17" i="1"/>
  <c r="V16" i="1"/>
  <c r="T16" i="1"/>
  <c r="V15" i="1"/>
  <c r="T15" i="1"/>
  <c r="V14" i="1"/>
  <c r="T14" i="1"/>
  <c r="V13" i="1"/>
  <c r="T13" i="1"/>
  <c r="V12" i="1"/>
  <c r="T1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B12" i="1"/>
  <c r="B21" i="1"/>
  <c r="D19" i="1"/>
  <c r="B19" i="1"/>
  <c r="D18" i="1"/>
  <c r="B18" i="1"/>
  <c r="D17" i="1"/>
  <c r="B17" i="1"/>
  <c r="D21" i="1"/>
  <c r="D20" i="1"/>
  <c r="D16" i="1"/>
  <c r="D14" i="1"/>
  <c r="B20" i="1"/>
  <c r="B15" i="1"/>
  <c r="B14" i="1"/>
  <c r="D13" i="1"/>
  <c r="B13" i="1"/>
  <c r="D12" i="1"/>
  <c r="B16" i="1"/>
  <c r="D15" i="1"/>
  <c r="A6" i="1" l="1"/>
  <c r="S10" i="1"/>
  <c r="M7" i="1"/>
  <c r="S9" i="1"/>
  <c r="S7" i="1"/>
  <c r="S8" i="1"/>
  <c r="S6" i="1"/>
  <c r="G7" i="1"/>
  <c r="G6" i="1"/>
  <c r="G10" i="1"/>
  <c r="G9" i="1"/>
  <c r="G8" i="1"/>
  <c r="M8" i="1"/>
  <c r="M9" i="1"/>
  <c r="M10" i="1"/>
  <c r="M6" i="1"/>
  <c r="A8" i="1"/>
  <c r="A7" i="1"/>
  <c r="A10" i="1"/>
  <c r="A9" i="1"/>
  <c r="K2" i="3"/>
  <c r="I2" i="3"/>
  <c r="I1" i="3"/>
  <c r="B22" i="3" l="1"/>
  <c r="D15" i="3"/>
  <c r="B20" i="3"/>
</calcChain>
</file>

<file path=xl/sharedStrings.xml><?xml version="1.0" encoding="utf-8"?>
<sst xmlns="http://schemas.openxmlformats.org/spreadsheetml/2006/main" count="126" uniqueCount="44">
  <si>
    <t>Team</t>
  </si>
  <si>
    <t>Wins</t>
  </si>
  <si>
    <t>Losses</t>
  </si>
  <si>
    <t>Matchup</t>
  </si>
  <si>
    <t>Score</t>
  </si>
  <si>
    <t>PACKERS POOL</t>
  </si>
  <si>
    <t>K-STATE POOL</t>
  </si>
  <si>
    <t>HEIDI POOL</t>
  </si>
  <si>
    <t>ESU POOL</t>
  </si>
  <si>
    <t>Champion</t>
  </si>
  <si>
    <t>Diff</t>
  </si>
  <si>
    <t>Tournament Bracket Template by Vertex42.com</t>
  </si>
  <si>
    <t>Instructions</t>
  </si>
  <si>
    <t>[Name of Tournament]</t>
  </si>
  <si>
    <t>[Dates of Tournament]</t>
  </si>
  <si>
    <t>Single Elimination Bracket for 10 Teams</t>
  </si>
  <si>
    <t>vs.</t>
  </si>
  <si>
    <t xml:space="preserve"> </t>
  </si>
  <si>
    <t>Team1</t>
  </si>
  <si>
    <t>Team2</t>
  </si>
  <si>
    <t>Team3</t>
  </si>
  <si>
    <t>Team4</t>
  </si>
  <si>
    <t>Team5</t>
  </si>
  <si>
    <t>Matt &amp; Beth</t>
  </si>
  <si>
    <t>Mike &amp; Ethan</t>
  </si>
  <si>
    <t>Nolan &amp; Keri</t>
  </si>
  <si>
    <t>Trevor &amp; Ty</t>
  </si>
  <si>
    <t>Misty &amp; Kate</t>
  </si>
  <si>
    <t>Chris &amp; Blake</t>
  </si>
  <si>
    <t>Vernon &amp; Holly</t>
  </si>
  <si>
    <t>George &amp; Lexi</t>
  </si>
  <si>
    <t>Bob &amp; Roger</t>
  </si>
  <si>
    <t>Di &amp; Jane</t>
  </si>
  <si>
    <t>Lesa &amp; Cyndi</t>
  </si>
  <si>
    <t>Dale &amp; Taylor</t>
  </si>
  <si>
    <t>Zach &amp; Levi</t>
  </si>
  <si>
    <t>Gage &amp; Peyton</t>
  </si>
  <si>
    <t>Kate &amp; Misty</t>
  </si>
  <si>
    <t>Zack &amp; Levi</t>
  </si>
  <si>
    <t>Ty &amp; Trevor</t>
  </si>
  <si>
    <t>Roger &amp; Bob</t>
  </si>
  <si>
    <t>GB</t>
  </si>
  <si>
    <t>KSU</t>
  </si>
  <si>
    <t>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</si>
</sst>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color theme="9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8"/>
      <color indexed="8"/>
      <name val="Arial"/>
      <family val="2"/>
    </font>
    <font>
      <sz val="6"/>
      <color indexed="55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Tahoma"/>
      <family val="2"/>
    </font>
    <font>
      <sz val="24"/>
      <color indexed="8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indexed="8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14" xfId="0" applyBorder="1" applyAlignment="1">
      <alignment horizontal="center"/>
    </xf>
    <xf numFmtId="0" fontId="0" fillId="0" borderId="0" xfId="0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/>
    <xf numFmtId="0" fontId="8" fillId="0" borderId="4" xfId="0" applyFont="1" applyFill="1" applyBorder="1" applyAlignment="1"/>
    <xf numFmtId="0" fontId="8" fillId="0" borderId="0" xfId="0" applyFont="1"/>
    <xf numFmtId="0" fontId="10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9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8" fillId="0" borderId="0" xfId="0" applyFont="1" applyBorder="1"/>
    <xf numFmtId="0" fontId="0" fillId="0" borderId="0" xfId="0" applyAlignment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4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/>
    </xf>
    <xf numFmtId="0" fontId="0" fillId="6" borderId="0" xfId="0" applyFill="1"/>
    <xf numFmtId="0" fontId="8" fillId="6" borderId="0" xfId="0" applyFont="1" applyFill="1" applyAlignment="1">
      <alignment horizontal="center"/>
    </xf>
    <xf numFmtId="0" fontId="16" fillId="6" borderId="0" xfId="2" applyFill="1" applyAlignment="1" applyProtection="1">
      <alignment horizontal="center"/>
    </xf>
    <xf numFmtId="0" fontId="8" fillId="6" borderId="0" xfId="0" applyFont="1" applyFill="1"/>
    <xf numFmtId="0" fontId="18" fillId="6" borderId="0" xfId="1" applyNumberFormat="1" applyFont="1" applyFill="1" applyAlignment="1">
      <alignment horizontal="right"/>
    </xf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7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0" fillId="0" borderId="0" xfId="0" applyBorder="1" applyAlignment="1"/>
    <xf numFmtId="0" fontId="0" fillId="0" borderId="14" xfId="0" applyFill="1" applyBorder="1" applyAlignment="1">
      <alignment horizontal="center"/>
    </xf>
    <xf numFmtId="0" fontId="0" fillId="0" borderId="15" xfId="0" applyFill="1" applyBorder="1"/>
    <xf numFmtId="0" fontId="0" fillId="0" borderId="17" xfId="0" applyFill="1" applyBorder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Fill="1" applyBorder="1"/>
    <xf numFmtId="0" fontId="0" fillId="0" borderId="19" xfId="0" applyFill="1" applyBorder="1"/>
    <xf numFmtId="0" fontId="0" fillId="0" borderId="14" xfId="0" quotePrefix="1" applyFill="1" applyBorder="1" applyAlignment="1">
      <alignment horizontal="center"/>
    </xf>
    <xf numFmtId="0" fontId="0" fillId="0" borderId="20" xfId="0" applyFill="1" applyBorder="1"/>
    <xf numFmtId="0" fontId="0" fillId="0" borderId="14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0" xfId="0" applyFill="1"/>
    <xf numFmtId="0" fontId="0" fillId="7" borderId="20" xfId="0" applyFill="1" applyBorder="1"/>
    <xf numFmtId="0" fontId="0" fillId="7" borderId="0" xfId="0" applyFill="1" applyAlignment="1">
      <alignment horizontal="right"/>
    </xf>
    <xf numFmtId="0" fontId="0" fillId="7" borderId="21" xfId="0" applyFill="1" applyBorder="1" applyAlignment="1">
      <alignment horizontal="right"/>
    </xf>
    <xf numFmtId="0" fontId="0" fillId="7" borderId="14" xfId="0" applyFill="1" applyBorder="1" applyAlignment="1">
      <alignment horizontal="right"/>
    </xf>
    <xf numFmtId="0" fontId="0" fillId="7" borderId="16" xfId="0" applyFill="1" applyBorder="1" applyAlignment="1">
      <alignment horizontal="right"/>
    </xf>
    <xf numFmtId="0" fontId="0" fillId="7" borderId="18" xfId="0" applyFill="1" applyBorder="1" applyAlignment="1">
      <alignment horizontal="right"/>
    </xf>
    <xf numFmtId="0" fontId="0" fillId="7" borderId="19" xfId="0" applyFill="1" applyBorder="1" applyAlignment="1">
      <alignment horizontal="right"/>
    </xf>
    <xf numFmtId="0" fontId="0" fillId="7" borderId="28" xfId="0" applyFill="1" applyBorder="1"/>
    <xf numFmtId="0" fontId="0" fillId="7" borderId="29" xfId="0" applyFill="1" applyBorder="1" applyAlignment="1">
      <alignment horizontal="center"/>
    </xf>
    <xf numFmtId="0" fontId="0" fillId="7" borderId="27" xfId="0" applyFill="1" applyBorder="1"/>
    <xf numFmtId="0" fontId="0" fillId="7" borderId="15" xfId="0" applyFill="1" applyBorder="1"/>
    <xf numFmtId="0" fontId="0" fillId="7" borderId="14" xfId="0" applyFill="1" applyBorder="1" applyAlignment="1">
      <alignment horizontal="center"/>
    </xf>
    <xf numFmtId="0" fontId="0" fillId="7" borderId="16" xfId="0" applyFill="1" applyBorder="1"/>
    <xf numFmtId="0" fontId="0" fillId="0" borderId="0" xfId="0" applyAlignment="1">
      <alignment horizontal="right"/>
    </xf>
    <xf numFmtId="0" fontId="0" fillId="7" borderId="30" xfId="0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8" fillId="0" borderId="4" xfId="0" applyFont="1" applyFill="1" applyBorder="1"/>
    <xf numFmtId="0" fontId="7" fillId="0" borderId="4" xfId="0" applyFont="1" applyFill="1" applyBorder="1"/>
    <xf numFmtId="0" fontId="0" fillId="0" borderId="4" xfId="0" applyBorder="1"/>
    <xf numFmtId="0" fontId="0" fillId="0" borderId="3" xfId="0" applyBorder="1"/>
    <xf numFmtId="0" fontId="22" fillId="0" borderId="0" xfId="0" applyFont="1" applyFill="1" applyBorder="1"/>
    <xf numFmtId="0" fontId="22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/>
    <xf numFmtId="0" fontId="7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8" fillId="0" borderId="0" xfId="0" applyFont="1" applyBorder="1" applyAlignment="1">
      <alignment horizontal="center"/>
    </xf>
    <xf numFmtId="0" fontId="0" fillId="0" borderId="35" xfId="0" applyFill="1" applyBorder="1"/>
    <xf numFmtId="0" fontId="0" fillId="0" borderId="38" xfId="0" applyFill="1" applyBorder="1"/>
    <xf numFmtId="0" fontId="0" fillId="7" borderId="39" xfId="0" applyFill="1" applyBorder="1"/>
    <xf numFmtId="0" fontId="0" fillId="0" borderId="39" xfId="0" applyFill="1" applyBorder="1"/>
    <xf numFmtId="0" fontId="12" fillId="0" borderId="40" xfId="0" applyFont="1" applyBorder="1" applyAlignment="1">
      <alignment horizontal="center"/>
    </xf>
    <xf numFmtId="0" fontId="0" fillId="0" borderId="4" xfId="0" applyBorder="1" applyAlignment="1"/>
    <xf numFmtId="0" fontId="24" fillId="0" borderId="0" xfId="0" applyFont="1"/>
    <xf numFmtId="0" fontId="21" fillId="0" borderId="0" xfId="0" applyFont="1" applyFill="1" applyBorder="1" applyAlignment="1">
      <alignment horizontal="center"/>
    </xf>
    <xf numFmtId="0" fontId="8" fillId="0" borderId="32" xfId="0" applyFont="1" applyFill="1" applyBorder="1"/>
    <xf numFmtId="0" fontId="8" fillId="0" borderId="33" xfId="0" applyFont="1" applyFill="1" applyBorder="1"/>
    <xf numFmtId="0" fontId="8" fillId="0" borderId="34" xfId="0" applyFont="1" applyFill="1" applyBorder="1" applyAlignment="1">
      <alignment horizontal="center"/>
    </xf>
    <xf numFmtId="0" fontId="0" fillId="0" borderId="36" xfId="0" applyFill="1" applyBorder="1"/>
    <xf numFmtId="0" fontId="0" fillId="0" borderId="37" xfId="0" applyFill="1" applyBorder="1"/>
    <xf numFmtId="0" fontId="26" fillId="0" borderId="6" xfId="0" applyFont="1" applyFill="1" applyBorder="1" applyAlignment="1">
      <alignment horizontal="center"/>
    </xf>
    <xf numFmtId="0" fontId="27" fillId="0" borderId="0" xfId="0" applyFont="1" applyFill="1"/>
    <xf numFmtId="0" fontId="28" fillId="0" borderId="0" xfId="0" applyFont="1" applyFill="1"/>
    <xf numFmtId="0" fontId="29" fillId="0" borderId="0" xfId="0" applyFont="1" applyAlignment="1">
      <alignment horizontal="left"/>
    </xf>
    <xf numFmtId="0" fontId="0" fillId="7" borderId="41" xfId="0" applyFill="1" applyBorder="1"/>
    <xf numFmtId="0" fontId="0" fillId="0" borderId="42" xfId="0" applyFill="1" applyBorder="1"/>
    <xf numFmtId="0" fontId="0" fillId="7" borderId="42" xfId="0" applyFill="1" applyBorder="1"/>
    <xf numFmtId="0" fontId="0" fillId="0" borderId="43" xfId="0" applyFill="1" applyBorder="1"/>
    <xf numFmtId="0" fontId="31" fillId="0" borderId="0" xfId="0" applyFont="1" applyFill="1"/>
    <xf numFmtId="0" fontId="30" fillId="0" borderId="0" xfId="0" applyFont="1"/>
    <xf numFmtId="0" fontId="32" fillId="0" borderId="0" xfId="0" applyFont="1" applyFill="1" applyAlignment="1"/>
    <xf numFmtId="0" fontId="33" fillId="0" borderId="0" xfId="0" applyFont="1" applyFill="1"/>
    <xf numFmtId="0" fontId="30" fillId="0" borderId="0" xfId="0" applyFont="1" applyFill="1"/>
    <xf numFmtId="0" fontId="28" fillId="0" borderId="0" xfId="0" applyFont="1" applyFill="1" applyAlignment="1">
      <alignment horizontal="left"/>
    </xf>
    <xf numFmtId="0" fontId="34" fillId="0" borderId="0" xfId="0" applyFont="1" applyAlignment="1">
      <alignment horizontal="left"/>
    </xf>
    <xf numFmtId="0" fontId="35" fillId="0" borderId="4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2" fillId="7" borderId="12" xfId="0" applyNumberFormat="1" applyFont="1" applyFill="1" applyBorder="1" applyAlignment="1">
      <alignment horizontal="center"/>
    </xf>
    <xf numFmtId="0" fontId="2" fillId="7" borderId="1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7" borderId="7" xfId="0" applyNumberFormat="1" applyFont="1" applyFill="1" applyBorder="1" applyAlignment="1">
      <alignment horizontal="center"/>
    </xf>
    <xf numFmtId="0" fontId="2" fillId="7" borderId="8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2" fillId="7" borderId="25" xfId="0" applyNumberFormat="1" applyFont="1" applyFill="1" applyBorder="1" applyAlignment="1">
      <alignment horizontal="center"/>
    </xf>
    <xf numFmtId="0" fontId="2" fillId="7" borderId="26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17" fillId="6" borderId="0" xfId="2" applyFont="1" applyFill="1" applyAlignment="1" applyProtection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2">
    <dxf>
      <font>
        <b/>
        <i val="0"/>
      </font>
      <fill>
        <patternFill>
          <bgColor theme="7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rnerprod-my.sharepoint.com/personal/tr042856_cerner_net/Documents/Desktop/Sports/Brackets/Single%20Elimination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20"/>
      <sheetName val="24"/>
      <sheetName val="30"/>
      <sheetName val="32"/>
      <sheetName val="64"/>
      <sheetName val="©"/>
      <sheetName val="Sheet1"/>
    </sheetNames>
    <sheetDataSet>
      <sheetData sheetId="0">
        <row r="18">
          <cell r="F18" t="b">
            <v>1</v>
          </cell>
        </row>
        <row r="24">
          <cell r="F24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tournament-bracket-templ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42"/>
  <sheetViews>
    <sheetView showGridLines="0" showRowColHeaders="0" tabSelected="1" showRuler="0" zoomScale="120" zoomScaleNormal="120" workbookViewId="0">
      <selection activeCell="W43" sqref="W43"/>
    </sheetView>
  </sheetViews>
  <sheetFormatPr defaultRowHeight="14.5" x14ac:dyDescent="0.35"/>
  <cols>
    <col min="1" max="1" width="3.90625" style="20" customWidth="1"/>
    <col min="2" max="2" width="12.7265625" bestFit="1" customWidth="1"/>
    <col min="3" max="3" width="6.08984375" customWidth="1"/>
    <col min="4" max="4" width="12.7265625" bestFit="1" customWidth="1"/>
    <col min="5" max="6" width="2.81640625" customWidth="1"/>
    <col min="7" max="7" width="4.6328125" customWidth="1"/>
    <col min="8" max="8" width="12.90625" bestFit="1" customWidth="1"/>
    <col min="9" max="9" width="6.08984375" customWidth="1"/>
    <col min="10" max="10" width="12.90625" bestFit="1" customWidth="1"/>
    <col min="11" max="12" width="2.81640625" customWidth="1"/>
    <col min="13" max="13" width="3.7265625" hidden="1" customWidth="1"/>
    <col min="14" max="14" width="12.7265625" hidden="1" customWidth="1"/>
    <col min="15" max="15" width="6.08984375" hidden="1" customWidth="1"/>
    <col min="16" max="16" width="12.7265625" hidden="1" customWidth="1"/>
    <col min="17" max="18" width="2.81640625" hidden="1" customWidth="1"/>
    <col min="19" max="19" width="4.26953125" customWidth="1"/>
    <col min="20" max="20" width="14.453125" bestFit="1" customWidth="1"/>
    <col min="21" max="21" width="6.08984375" customWidth="1"/>
    <col min="22" max="22" width="14.453125" bestFit="1" customWidth="1"/>
    <col min="23" max="24" width="2.81640625" customWidth="1"/>
  </cols>
  <sheetData>
    <row r="2" spans="1:24" x14ac:dyDescent="0.35">
      <c r="B2" s="48"/>
      <c r="C2" s="20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20"/>
      <c r="W2" s="20"/>
      <c r="X2" s="20"/>
    </row>
    <row r="3" spans="1:24" ht="15" thickBot="1" x14ac:dyDescent="0.4"/>
    <row r="4" spans="1:24" ht="15" thickBot="1" x14ac:dyDescent="0.4">
      <c r="B4" s="141" t="s">
        <v>5</v>
      </c>
      <c r="C4" s="142"/>
      <c r="D4" s="142"/>
      <c r="E4" s="142"/>
      <c r="F4" s="143"/>
      <c r="H4" s="153" t="s">
        <v>6</v>
      </c>
      <c r="I4" s="154"/>
      <c r="J4" s="154"/>
      <c r="K4" s="154"/>
      <c r="L4" s="155"/>
      <c r="N4" s="156" t="s">
        <v>7</v>
      </c>
      <c r="O4" s="157"/>
      <c r="P4" s="157"/>
      <c r="Q4" s="157"/>
      <c r="R4" s="158"/>
      <c r="T4" s="159" t="s">
        <v>8</v>
      </c>
      <c r="U4" s="160"/>
      <c r="V4" s="160"/>
      <c r="W4" s="160"/>
      <c r="X4" s="161"/>
    </row>
    <row r="5" spans="1:24" ht="15" thickBot="1" x14ac:dyDescent="0.4">
      <c r="A5" s="96"/>
      <c r="B5" s="95" t="s">
        <v>0</v>
      </c>
      <c r="C5" s="21" t="s">
        <v>1</v>
      </c>
      <c r="D5" s="22" t="s">
        <v>2</v>
      </c>
      <c r="E5" s="144" t="s">
        <v>10</v>
      </c>
      <c r="F5" s="145"/>
      <c r="H5" s="26" t="s">
        <v>0</v>
      </c>
      <c r="I5" s="27" t="s">
        <v>1</v>
      </c>
      <c r="J5" s="28" t="s">
        <v>2</v>
      </c>
      <c r="K5" s="128" t="s">
        <v>10</v>
      </c>
      <c r="L5" s="129"/>
      <c r="N5" s="29" t="s">
        <v>0</v>
      </c>
      <c r="O5" s="30" t="s">
        <v>1</v>
      </c>
      <c r="P5" s="31" t="s">
        <v>2</v>
      </c>
      <c r="Q5" s="162" t="s">
        <v>10</v>
      </c>
      <c r="R5" s="163"/>
      <c r="T5" s="23" t="s">
        <v>0</v>
      </c>
      <c r="U5" s="24" t="s">
        <v>1</v>
      </c>
      <c r="V5" s="25" t="s">
        <v>2</v>
      </c>
      <c r="W5" s="149" t="s">
        <v>10</v>
      </c>
      <c r="X5" s="150"/>
    </row>
    <row r="6" spans="1:24" x14ac:dyDescent="0.35">
      <c r="A6" s="79">
        <f>COUNTIF($C$6:$C$10,"&gt;"&amp;C6)+1+SUMPRODUCT(--($C$6:$C$10=C6),--($E$6:$E$10&gt;E6))</f>
        <v>3</v>
      </c>
      <c r="B6" s="93" t="s">
        <v>32</v>
      </c>
      <c r="C6" s="62">
        <f>SUM(B23:B26)</f>
        <v>2</v>
      </c>
      <c r="D6" s="63">
        <f>SUM(C23:C26)</f>
        <v>2</v>
      </c>
      <c r="E6" s="130">
        <f>(E12-F12)+(E14-F14)+(E17-F17)+(F20-E20)</f>
        <v>-15</v>
      </c>
      <c r="F6" s="131"/>
      <c r="G6" s="79">
        <f>COUNTIF($I$6:$I$10,"&gt;"&amp;I6)+1+SUMPRODUCT(--($I$6:$I$10=I6),--($K$6:$K$10&gt;K6))</f>
        <v>3</v>
      </c>
      <c r="H6" s="61" t="s">
        <v>29</v>
      </c>
      <c r="I6" s="62">
        <f>SUM(H23:H26)</f>
        <v>2</v>
      </c>
      <c r="J6" s="63">
        <f>SUM(I23:I26)</f>
        <v>2</v>
      </c>
      <c r="K6" s="130">
        <f>(K12-L12)+(K14-L14)+(K17-L17)+(L20-K20)</f>
        <v>-3</v>
      </c>
      <c r="L6" s="131"/>
      <c r="M6" s="79">
        <f>COUNTIF($O$6:$O$10,"&gt;"&amp;O6)+1+SUMPRODUCT(--($O$6:$O$10=O6),--($Q$6:$Q$10&gt;Q6))</f>
        <v>1</v>
      </c>
      <c r="N6" s="61" t="s">
        <v>18</v>
      </c>
      <c r="O6" s="62">
        <f>SUM(N23:N26)</f>
        <v>0</v>
      </c>
      <c r="P6" s="63">
        <f>SUM(O23:O26)</f>
        <v>0</v>
      </c>
      <c r="Q6" s="130">
        <f>(Q12-R12)+(Q14-R14)+(Q17-R17)+(R20-Q20)</f>
        <v>0</v>
      </c>
      <c r="R6" s="131"/>
      <c r="S6" s="79">
        <f>COUNTIF($U$6:$U$10,"&gt;"&amp;U6)+1+SUMPRODUCT(--($U$6:$U$10=U6),--($W$6:$W$10&gt;W6))</f>
        <v>4</v>
      </c>
      <c r="T6" s="61" t="s">
        <v>25</v>
      </c>
      <c r="U6" s="62">
        <f>SUM(T23:T26)</f>
        <v>1</v>
      </c>
      <c r="V6" s="63">
        <f>SUM(U23:U26)</f>
        <v>3</v>
      </c>
      <c r="W6" s="130">
        <f>(W12-X12)+(W14-X14)+(W17-X17)+(X20-W20)</f>
        <v>-6</v>
      </c>
      <c r="X6" s="131"/>
    </row>
    <row r="7" spans="1:24" x14ac:dyDescent="0.35">
      <c r="A7" s="79">
        <f t="shared" ref="A7:A10" si="0">COUNTIF($C$6:$C$10,"&gt;"&amp;C7)+1+SUMPRODUCT(--($C$6:$C$10=C7),--($E$6:$E$10&gt;E7))</f>
        <v>2</v>
      </c>
      <c r="B7" s="94" t="s">
        <v>36</v>
      </c>
      <c r="C7" s="58">
        <f>SUM(B27:B30)</f>
        <v>3</v>
      </c>
      <c r="D7" s="59">
        <f>SUM(C27:C30)</f>
        <v>1</v>
      </c>
      <c r="E7" s="132">
        <f>(F12-E12)+(E15-F15)+(E18-F18)+(E21-F21)</f>
        <v>8</v>
      </c>
      <c r="F7" s="133"/>
      <c r="G7" s="79">
        <f t="shared" ref="G7:G10" si="1">COUNTIF($I$6:$I$10,"&gt;"&amp;I7)+1+SUMPRODUCT(--($I$6:$I$10=I7),--($K$6:$K$10&gt;K7))</f>
        <v>4</v>
      </c>
      <c r="H7" s="57" t="s">
        <v>35</v>
      </c>
      <c r="I7" s="58">
        <f>SUM(H27:H30)</f>
        <v>1</v>
      </c>
      <c r="J7" s="59">
        <f>SUM(I27:I30)</f>
        <v>3</v>
      </c>
      <c r="K7" s="132">
        <f>(L12-K12)+(K15-L15)+(K18-L18)+(K21-L21)</f>
        <v>-22</v>
      </c>
      <c r="L7" s="133"/>
      <c r="M7" s="79">
        <f t="shared" ref="M7:M10" si="2">COUNTIF($O$6:$O$10,"&gt;"&amp;O7)+1+SUMPRODUCT(--($O$6:$O$10=O7),--($Q$6:$Q$10&gt;Q7))</f>
        <v>1</v>
      </c>
      <c r="N7" s="57" t="s">
        <v>19</v>
      </c>
      <c r="O7" s="58">
        <f>SUM(N27:N30)</f>
        <v>0</v>
      </c>
      <c r="P7" s="59">
        <f>SUM(O27:O30)</f>
        <v>0</v>
      </c>
      <c r="Q7" s="132">
        <f>(R12-Q12)+(Q15-R15)+(Q18-R18)+(Q21-R21)</f>
        <v>0</v>
      </c>
      <c r="R7" s="133"/>
      <c r="S7" s="79">
        <f t="shared" ref="S7:S10" si="3">COUNTIF($U$6:$U$10,"&gt;"&amp;U7)+1+SUMPRODUCT(--($U$6:$U$10=U7),--($W$6:$W$10&gt;W7))</f>
        <v>1</v>
      </c>
      <c r="T7" s="57" t="s">
        <v>31</v>
      </c>
      <c r="U7" s="58">
        <f>SUM(T27:T30)</f>
        <v>4</v>
      </c>
      <c r="V7" s="59">
        <f>SUM(U27:U30)</f>
        <v>0</v>
      </c>
      <c r="W7" s="151">
        <f>(X12-W12)+(W15-X15)+(W18-X18)+(W21-X21)</f>
        <v>46</v>
      </c>
      <c r="X7" s="152"/>
    </row>
    <row r="8" spans="1:24" x14ac:dyDescent="0.35">
      <c r="A8" s="79">
        <f t="shared" si="0"/>
        <v>1</v>
      </c>
      <c r="B8" s="93" t="s">
        <v>26</v>
      </c>
      <c r="C8" s="64">
        <f>SUM(B31:B34)</f>
        <v>4</v>
      </c>
      <c r="D8" s="65">
        <f>SUM(C31:C34)</f>
        <v>0</v>
      </c>
      <c r="E8" s="134">
        <f>(E13-F13)+(F17-E17)+(E19-F19)+(F15-E15)</f>
        <v>42</v>
      </c>
      <c r="F8" s="135"/>
      <c r="G8" s="79">
        <f t="shared" si="1"/>
        <v>1</v>
      </c>
      <c r="H8" s="61" t="s">
        <v>28</v>
      </c>
      <c r="I8" s="64">
        <f>SUM(H31:H34)</f>
        <v>4</v>
      </c>
      <c r="J8" s="65">
        <f>SUM(I31:I34)</f>
        <v>0</v>
      </c>
      <c r="K8" s="134">
        <f>(K13-L13)+(L17-K17)+(K19-L19)+(L15-K15)</f>
        <v>63</v>
      </c>
      <c r="L8" s="135"/>
      <c r="M8" s="79">
        <f t="shared" si="2"/>
        <v>1</v>
      </c>
      <c r="N8" s="61" t="s">
        <v>20</v>
      </c>
      <c r="O8" s="64">
        <f>SUM(N31:N34)</f>
        <v>0</v>
      </c>
      <c r="P8" s="65">
        <f>SUM(O31:O34)</f>
        <v>0</v>
      </c>
      <c r="Q8" s="134">
        <f>(Q13-R13)+(R17-Q17)+(Q19-R19)+(R15-Q15)</f>
        <v>0</v>
      </c>
      <c r="R8" s="135"/>
      <c r="S8" s="79">
        <f t="shared" si="3"/>
        <v>5</v>
      </c>
      <c r="T8" s="61" t="s">
        <v>30</v>
      </c>
      <c r="U8" s="64">
        <f>SUM(T31:T34)</f>
        <v>0</v>
      </c>
      <c r="V8" s="65">
        <f>SUM(U31:U34)</f>
        <v>4</v>
      </c>
      <c r="W8" s="134">
        <f>(W13-X13)+(X17-W17)+(W19-X19)+(X15-W15)</f>
        <v>-49</v>
      </c>
      <c r="X8" s="135"/>
    </row>
    <row r="9" spans="1:24" x14ac:dyDescent="0.35">
      <c r="A9" s="79">
        <f t="shared" si="0"/>
        <v>4</v>
      </c>
      <c r="B9" s="94" t="s">
        <v>34</v>
      </c>
      <c r="C9" s="58">
        <f>SUM(B35:B38)</f>
        <v>1</v>
      </c>
      <c r="D9" s="59">
        <f>SUM(C35:C38)</f>
        <v>3</v>
      </c>
      <c r="E9" s="132">
        <f>(F13-E13)+(E16-F16)+(F18-E18)+(E20-F20)</f>
        <v>-19</v>
      </c>
      <c r="F9" s="133"/>
      <c r="G9" s="79">
        <f t="shared" si="1"/>
        <v>5</v>
      </c>
      <c r="H9" s="57" t="s">
        <v>24</v>
      </c>
      <c r="I9" s="58">
        <f>SUM(H35:H38)</f>
        <v>1</v>
      </c>
      <c r="J9" s="59">
        <f>SUM(I35:I38)</f>
        <v>3</v>
      </c>
      <c r="K9" s="132">
        <f>(L13-K13)+(K16-L16)+(L18-K18)+(K20-L20)</f>
        <v>-41</v>
      </c>
      <c r="L9" s="133"/>
      <c r="M9" s="79">
        <f t="shared" si="2"/>
        <v>1</v>
      </c>
      <c r="N9" s="57" t="s">
        <v>21</v>
      </c>
      <c r="O9" s="58">
        <f>SUM(N35:N38)</f>
        <v>0</v>
      </c>
      <c r="P9" s="59">
        <f>SUM(O35:O38)</f>
        <v>0</v>
      </c>
      <c r="Q9" s="132">
        <f>(R13-Q13)+(Q16-R16)+(R18-Q18)+(Q20-R20)</f>
        <v>0</v>
      </c>
      <c r="R9" s="133"/>
      <c r="S9" s="79">
        <f t="shared" si="3"/>
        <v>3</v>
      </c>
      <c r="T9" s="57" t="s">
        <v>27</v>
      </c>
      <c r="U9" s="58">
        <f>SUM(T35:T38)</f>
        <v>2</v>
      </c>
      <c r="V9" s="59">
        <f>SUM(U35:U38)</f>
        <v>2</v>
      </c>
      <c r="W9" s="151">
        <f>(X13-W13)+(W16-X16)+(X18-W18)+(W20-X20)</f>
        <v>-21</v>
      </c>
      <c r="X9" s="152"/>
    </row>
    <row r="10" spans="1:24" ht="15" thickBot="1" x14ac:dyDescent="0.4">
      <c r="A10" s="79">
        <f t="shared" si="0"/>
        <v>5</v>
      </c>
      <c r="B10" s="93"/>
      <c r="C10" s="66">
        <f>SUM(B39:B42)</f>
        <v>0</v>
      </c>
      <c r="D10" s="67">
        <f>SUM(C39:C42)</f>
        <v>4</v>
      </c>
      <c r="E10" s="146">
        <f>(F14-E14)+(F16-E16)+(F19-E19)+(F21-E21)</f>
        <v>-16</v>
      </c>
      <c r="F10" s="147"/>
      <c r="G10" s="79">
        <f t="shared" si="1"/>
        <v>2</v>
      </c>
      <c r="H10" s="61" t="s">
        <v>23</v>
      </c>
      <c r="I10" s="66">
        <f>SUM(H39:H42)</f>
        <v>2</v>
      </c>
      <c r="J10" s="67">
        <f>SUM(I39:I42)</f>
        <v>2</v>
      </c>
      <c r="K10" s="146">
        <f>(L14-K14)+(L16-K16)+(L19-K19)+(L21-K21)</f>
        <v>3</v>
      </c>
      <c r="L10" s="147"/>
      <c r="M10" s="79">
        <f t="shared" si="2"/>
        <v>1</v>
      </c>
      <c r="N10" s="61" t="s">
        <v>22</v>
      </c>
      <c r="O10" s="66">
        <f>SUM(N39:N42)</f>
        <v>0</v>
      </c>
      <c r="P10" s="67">
        <f>SUM(O39:O42)</f>
        <v>0</v>
      </c>
      <c r="Q10" s="146">
        <f>(R14-Q14)+(R16-Q16)+(R19-Q19)+(R21-Q21)</f>
        <v>0</v>
      </c>
      <c r="R10" s="147"/>
      <c r="S10" s="79">
        <f t="shared" si="3"/>
        <v>2</v>
      </c>
      <c r="T10" s="61" t="s">
        <v>33</v>
      </c>
      <c r="U10" s="66">
        <f>SUM(T39:T42)</f>
        <v>3</v>
      </c>
      <c r="V10" s="67">
        <f>SUM(U39:U42)</f>
        <v>1</v>
      </c>
      <c r="W10" s="146">
        <f>(X14-W14)+(X16-W16)+(X19-W19)+(X21-W21)</f>
        <v>30</v>
      </c>
      <c r="X10" s="147"/>
    </row>
    <row r="11" spans="1:24" ht="15" thickBot="1" x14ac:dyDescent="0.4">
      <c r="B11" s="122" t="s">
        <v>3</v>
      </c>
      <c r="C11" s="123"/>
      <c r="D11" s="123"/>
      <c r="E11" s="122" t="s">
        <v>4</v>
      </c>
      <c r="F11" s="124"/>
      <c r="H11" s="125" t="s">
        <v>3</v>
      </c>
      <c r="I11" s="126"/>
      <c r="J11" s="126"/>
      <c r="K11" s="125" t="s">
        <v>4</v>
      </c>
      <c r="L11" s="127"/>
      <c r="N11" s="136" t="s">
        <v>3</v>
      </c>
      <c r="O11" s="137"/>
      <c r="P11" s="137"/>
      <c r="Q11" s="136" t="s">
        <v>4</v>
      </c>
      <c r="R11" s="138"/>
      <c r="T11" s="139" t="s">
        <v>3</v>
      </c>
      <c r="U11" s="140"/>
      <c r="V11" s="140"/>
      <c r="W11" s="139" t="s">
        <v>4</v>
      </c>
      <c r="X11" s="148"/>
    </row>
    <row r="12" spans="1:24" x14ac:dyDescent="0.35">
      <c r="B12" s="68" t="str">
        <f>B6</f>
        <v>Di &amp; Jane</v>
      </c>
      <c r="C12" s="69" t="s">
        <v>16</v>
      </c>
      <c r="D12" s="108" t="str">
        <f>B7</f>
        <v>Gage &amp; Peyton</v>
      </c>
      <c r="E12" s="68">
        <v>15</v>
      </c>
      <c r="F12" s="70">
        <v>21</v>
      </c>
      <c r="H12" s="68" t="str">
        <f>H6</f>
        <v>Vernon &amp; Holly</v>
      </c>
      <c r="I12" s="69" t="s">
        <v>16</v>
      </c>
      <c r="J12" s="70" t="str">
        <f>H7</f>
        <v>Zach &amp; Levi</v>
      </c>
      <c r="K12" s="68">
        <v>15</v>
      </c>
      <c r="L12" s="70">
        <v>21</v>
      </c>
      <c r="N12" s="68" t="str">
        <f>N6</f>
        <v>Team1</v>
      </c>
      <c r="O12" s="69" t="s">
        <v>16</v>
      </c>
      <c r="P12" s="70" t="str">
        <f>N7</f>
        <v>Team2</v>
      </c>
      <c r="Q12" s="68"/>
      <c r="R12" s="70"/>
      <c r="T12" s="68" t="str">
        <f>T6</f>
        <v>Nolan &amp; Keri</v>
      </c>
      <c r="U12" s="69" t="s">
        <v>16</v>
      </c>
      <c r="V12" s="70" t="str">
        <f>T7</f>
        <v>Bob &amp; Roger</v>
      </c>
      <c r="W12" s="68">
        <v>9</v>
      </c>
      <c r="X12" s="70">
        <v>21</v>
      </c>
    </row>
    <row r="13" spans="1:24" x14ac:dyDescent="0.35">
      <c r="B13" s="50" t="str">
        <f>B8</f>
        <v>Trevor &amp; Ty</v>
      </c>
      <c r="C13" s="56" t="s">
        <v>16</v>
      </c>
      <c r="D13" s="109" t="str">
        <f>B9</f>
        <v>Dale &amp; Taylor</v>
      </c>
      <c r="E13" s="50">
        <v>21</v>
      </c>
      <c r="F13" s="54">
        <v>10</v>
      </c>
      <c r="H13" s="1" t="str">
        <f>H8</f>
        <v>Chris &amp; Blake</v>
      </c>
      <c r="I13" s="5" t="s">
        <v>16</v>
      </c>
      <c r="J13" s="2" t="str">
        <f>H9</f>
        <v>Mike &amp; Ethan</v>
      </c>
      <c r="K13" s="50">
        <v>21</v>
      </c>
      <c r="L13" s="54">
        <v>9</v>
      </c>
      <c r="N13" s="1" t="str">
        <f>N8</f>
        <v>Team3</v>
      </c>
      <c r="O13" s="5" t="s">
        <v>16</v>
      </c>
      <c r="P13" s="2" t="str">
        <f>N9</f>
        <v>Team4</v>
      </c>
      <c r="Q13" s="50"/>
      <c r="R13" s="54"/>
      <c r="T13" s="1" t="str">
        <f>T8</f>
        <v>George &amp; Lexi</v>
      </c>
      <c r="U13" s="5" t="s">
        <v>16</v>
      </c>
      <c r="V13" s="2" t="str">
        <f>T9</f>
        <v>Misty &amp; Kate</v>
      </c>
      <c r="W13" s="50">
        <v>13</v>
      </c>
      <c r="X13" s="54">
        <v>21</v>
      </c>
    </row>
    <row r="14" spans="1:24" x14ac:dyDescent="0.35">
      <c r="B14" s="71" t="str">
        <f>B6</f>
        <v>Di &amp; Jane</v>
      </c>
      <c r="C14" s="72" t="s">
        <v>16</v>
      </c>
      <c r="D14" s="110">
        <f>B10</f>
        <v>0</v>
      </c>
      <c r="E14" s="71">
        <v>21</v>
      </c>
      <c r="F14" s="73">
        <v>17</v>
      </c>
      <c r="H14" s="71" t="str">
        <f>H6</f>
        <v>Vernon &amp; Holly</v>
      </c>
      <c r="I14" s="72" t="s">
        <v>16</v>
      </c>
      <c r="J14" s="73" t="str">
        <f>H10</f>
        <v>Matt &amp; Beth</v>
      </c>
      <c r="K14" s="71">
        <v>21</v>
      </c>
      <c r="L14" s="73">
        <v>16</v>
      </c>
      <c r="N14" s="71" t="str">
        <f>N6</f>
        <v>Team1</v>
      </c>
      <c r="O14" s="72" t="s">
        <v>16</v>
      </c>
      <c r="P14" s="73" t="str">
        <f>N10</f>
        <v>Team5</v>
      </c>
      <c r="Q14" s="71"/>
      <c r="R14" s="73"/>
      <c r="T14" s="71" t="str">
        <f>T6</f>
        <v>Nolan &amp; Keri</v>
      </c>
      <c r="U14" s="72" t="s">
        <v>16</v>
      </c>
      <c r="V14" s="73" t="str">
        <f>T10</f>
        <v>Lesa &amp; Cyndi</v>
      </c>
      <c r="W14" s="71">
        <v>17</v>
      </c>
      <c r="X14" s="73">
        <v>21</v>
      </c>
    </row>
    <row r="15" spans="1:24" x14ac:dyDescent="0.35">
      <c r="B15" s="50" t="str">
        <f>B7</f>
        <v>Gage &amp; Peyton</v>
      </c>
      <c r="C15" s="49" t="s">
        <v>16</v>
      </c>
      <c r="D15" s="109" t="str">
        <f>B8</f>
        <v>Trevor &amp; Ty</v>
      </c>
      <c r="E15" s="50">
        <v>12</v>
      </c>
      <c r="F15" s="54">
        <v>21</v>
      </c>
      <c r="H15" s="1" t="str">
        <f>H7</f>
        <v>Zach &amp; Levi</v>
      </c>
      <c r="I15" s="5" t="s">
        <v>16</v>
      </c>
      <c r="J15" s="2" t="str">
        <f>H8</f>
        <v>Chris &amp; Blake</v>
      </c>
      <c r="K15" s="50">
        <v>8</v>
      </c>
      <c r="L15" s="54">
        <v>21</v>
      </c>
      <c r="N15" s="1" t="str">
        <f>N7</f>
        <v>Team2</v>
      </c>
      <c r="O15" s="5" t="s">
        <v>16</v>
      </c>
      <c r="P15" s="2" t="str">
        <f>N8</f>
        <v>Team3</v>
      </c>
      <c r="Q15" s="50"/>
      <c r="R15" s="54"/>
      <c r="T15" s="1" t="str">
        <f>T7</f>
        <v>Bob &amp; Roger</v>
      </c>
      <c r="U15" s="5" t="s">
        <v>16</v>
      </c>
      <c r="V15" s="2" t="str">
        <f>T8</f>
        <v>George &amp; Lexi</v>
      </c>
      <c r="W15" s="50">
        <v>21</v>
      </c>
      <c r="X15" s="54">
        <v>5</v>
      </c>
    </row>
    <row r="16" spans="1:24" x14ac:dyDescent="0.35">
      <c r="B16" s="71" t="str">
        <f>B9</f>
        <v>Dale &amp; Taylor</v>
      </c>
      <c r="C16" s="72" t="s">
        <v>16</v>
      </c>
      <c r="D16" s="110">
        <f>B10</f>
        <v>0</v>
      </c>
      <c r="E16" s="71">
        <v>21</v>
      </c>
      <c r="F16" s="73">
        <v>17</v>
      </c>
      <c r="H16" s="71" t="str">
        <f>H9</f>
        <v>Mike &amp; Ethan</v>
      </c>
      <c r="I16" s="72" t="s">
        <v>16</v>
      </c>
      <c r="J16" s="73" t="str">
        <f>H10</f>
        <v>Matt &amp; Beth</v>
      </c>
      <c r="K16" s="71">
        <v>9</v>
      </c>
      <c r="L16" s="73">
        <v>21</v>
      </c>
      <c r="N16" s="71" t="str">
        <f>N9</f>
        <v>Team4</v>
      </c>
      <c r="O16" s="72" t="s">
        <v>16</v>
      </c>
      <c r="P16" s="73" t="str">
        <f>N10</f>
        <v>Team5</v>
      </c>
      <c r="Q16" s="71"/>
      <c r="R16" s="73"/>
      <c r="T16" s="71" t="str">
        <f>T9</f>
        <v>Misty &amp; Kate</v>
      </c>
      <c r="U16" s="72" t="s">
        <v>16</v>
      </c>
      <c r="V16" s="73" t="str">
        <f>T10</f>
        <v>Lesa &amp; Cyndi</v>
      </c>
      <c r="W16" s="71">
        <v>5</v>
      </c>
      <c r="X16" s="73">
        <v>21</v>
      </c>
    </row>
    <row r="17" spans="1:24" x14ac:dyDescent="0.35">
      <c r="B17" s="50" t="str">
        <f>B6</f>
        <v>Di &amp; Jane</v>
      </c>
      <c r="C17" s="49" t="s">
        <v>16</v>
      </c>
      <c r="D17" s="109" t="str">
        <f>B8</f>
        <v>Trevor &amp; Ty</v>
      </c>
      <c r="E17" s="50">
        <v>3</v>
      </c>
      <c r="F17" s="54">
        <v>21</v>
      </c>
      <c r="H17" s="1" t="str">
        <f>H6</f>
        <v>Vernon &amp; Holly</v>
      </c>
      <c r="I17" s="5" t="s">
        <v>16</v>
      </c>
      <c r="J17" s="2" t="str">
        <f>H8</f>
        <v>Chris &amp; Blake</v>
      </c>
      <c r="K17" s="50">
        <v>0</v>
      </c>
      <c r="L17" s="54">
        <v>21</v>
      </c>
      <c r="N17" s="1" t="str">
        <f>N6</f>
        <v>Team1</v>
      </c>
      <c r="O17" s="5" t="s">
        <v>16</v>
      </c>
      <c r="P17" s="2" t="str">
        <f>N8</f>
        <v>Team3</v>
      </c>
      <c r="Q17" s="50"/>
      <c r="R17" s="54"/>
      <c r="T17" s="1" t="str">
        <f>T6</f>
        <v>Nolan &amp; Keri</v>
      </c>
      <c r="U17" s="5" t="s">
        <v>16</v>
      </c>
      <c r="V17" s="2" t="str">
        <f>T8</f>
        <v>George &amp; Lexi</v>
      </c>
      <c r="W17" s="50">
        <v>21</v>
      </c>
      <c r="X17" s="54">
        <v>8</v>
      </c>
    </row>
    <row r="18" spans="1:24" x14ac:dyDescent="0.35">
      <c r="A18" s="48"/>
      <c r="B18" s="71" t="str">
        <f>B7</f>
        <v>Gage &amp; Peyton</v>
      </c>
      <c r="C18" s="72" t="s">
        <v>16</v>
      </c>
      <c r="D18" s="110" t="str">
        <f>B9</f>
        <v>Dale &amp; Taylor</v>
      </c>
      <c r="E18" s="71">
        <v>21</v>
      </c>
      <c r="F18" s="73">
        <v>14</v>
      </c>
      <c r="H18" s="71" t="str">
        <f>H7</f>
        <v>Zach &amp; Levi</v>
      </c>
      <c r="I18" s="72" t="s">
        <v>16</v>
      </c>
      <c r="J18" s="73" t="str">
        <f>H9</f>
        <v>Mike &amp; Ethan</v>
      </c>
      <c r="K18" s="71">
        <v>19</v>
      </c>
      <c r="L18" s="73">
        <v>21</v>
      </c>
      <c r="N18" s="71" t="str">
        <f>N7</f>
        <v>Team2</v>
      </c>
      <c r="O18" s="72" t="s">
        <v>16</v>
      </c>
      <c r="P18" s="73" t="str">
        <f>N9</f>
        <v>Team4</v>
      </c>
      <c r="Q18" s="71"/>
      <c r="R18" s="73"/>
      <c r="T18" s="71" t="str">
        <f>T7</f>
        <v>Bob &amp; Roger</v>
      </c>
      <c r="U18" s="72" t="s">
        <v>16</v>
      </c>
      <c r="V18" s="73" t="str">
        <f>T9</f>
        <v>Misty &amp; Kate</v>
      </c>
      <c r="W18" s="71">
        <v>21</v>
      </c>
      <c r="X18" s="73">
        <v>5</v>
      </c>
    </row>
    <row r="19" spans="1:24" x14ac:dyDescent="0.35">
      <c r="A19" s="48"/>
      <c r="B19" s="50" t="str">
        <f>B8</f>
        <v>Trevor &amp; Ty</v>
      </c>
      <c r="C19" s="49" t="s">
        <v>16</v>
      </c>
      <c r="D19" s="109">
        <f>B10</f>
        <v>0</v>
      </c>
      <c r="E19" s="50">
        <v>21</v>
      </c>
      <c r="F19" s="54">
        <v>17</v>
      </c>
      <c r="H19" s="1" t="str">
        <f>H8</f>
        <v>Chris &amp; Blake</v>
      </c>
      <c r="I19" s="5" t="s">
        <v>16</v>
      </c>
      <c r="J19" s="2" t="str">
        <f>H10</f>
        <v>Matt &amp; Beth</v>
      </c>
      <c r="K19" s="50">
        <v>21</v>
      </c>
      <c r="L19" s="54">
        <v>4</v>
      </c>
      <c r="N19" s="1" t="str">
        <f>N8</f>
        <v>Team3</v>
      </c>
      <c r="O19" s="5" t="s">
        <v>16</v>
      </c>
      <c r="P19" s="2" t="str">
        <f>N10</f>
        <v>Team5</v>
      </c>
      <c r="Q19" s="50"/>
      <c r="R19" s="54"/>
      <c r="T19" s="1" t="str">
        <f>T8</f>
        <v>George &amp; Lexi</v>
      </c>
      <c r="U19" s="5" t="s">
        <v>16</v>
      </c>
      <c r="V19" s="2" t="str">
        <f>T10</f>
        <v>Lesa &amp; Cyndi</v>
      </c>
      <c r="W19" s="50">
        <v>9</v>
      </c>
      <c r="X19" s="54">
        <v>21</v>
      </c>
    </row>
    <row r="20" spans="1:24" x14ac:dyDescent="0.35">
      <c r="B20" s="71" t="str">
        <f>B9</f>
        <v>Dale &amp; Taylor</v>
      </c>
      <c r="C20" s="72" t="s">
        <v>16</v>
      </c>
      <c r="D20" s="110" t="str">
        <f>B6</f>
        <v>Di &amp; Jane</v>
      </c>
      <c r="E20" s="71">
        <v>16</v>
      </c>
      <c r="F20" s="73">
        <v>21</v>
      </c>
      <c r="H20" s="71" t="str">
        <f>H9</f>
        <v>Mike &amp; Ethan</v>
      </c>
      <c r="I20" s="72" t="s">
        <v>16</v>
      </c>
      <c r="J20" s="73" t="str">
        <f>H6</f>
        <v>Vernon &amp; Holly</v>
      </c>
      <c r="K20" s="71">
        <v>2</v>
      </c>
      <c r="L20" s="73">
        <v>21</v>
      </c>
      <c r="N20" s="71" t="str">
        <f>N9</f>
        <v>Team4</v>
      </c>
      <c r="O20" s="72" t="s">
        <v>16</v>
      </c>
      <c r="P20" s="73" t="str">
        <f>N6</f>
        <v>Team1</v>
      </c>
      <c r="Q20" s="71"/>
      <c r="R20" s="73"/>
      <c r="T20" s="71" t="str">
        <f>T9</f>
        <v>Misty &amp; Kate</v>
      </c>
      <c r="U20" s="72" t="s">
        <v>16</v>
      </c>
      <c r="V20" s="73" t="str">
        <f>T6</f>
        <v>Nolan &amp; Keri</v>
      </c>
      <c r="W20" s="71">
        <v>21</v>
      </c>
      <c r="X20" s="73">
        <v>18</v>
      </c>
    </row>
    <row r="21" spans="1:24" ht="15" thickBot="1" x14ac:dyDescent="0.4">
      <c r="B21" s="51" t="str">
        <f>B7</f>
        <v>Gage &amp; Peyton</v>
      </c>
      <c r="C21" s="52" t="s">
        <v>16</v>
      </c>
      <c r="D21" s="111">
        <f>B10</f>
        <v>0</v>
      </c>
      <c r="E21" s="51">
        <v>21</v>
      </c>
      <c r="F21" s="55">
        <v>17</v>
      </c>
      <c r="H21" s="3" t="str">
        <f>H7</f>
        <v>Zach &amp; Levi</v>
      </c>
      <c r="I21" s="53" t="s">
        <v>16</v>
      </c>
      <c r="J21" s="4" t="str">
        <f>H10</f>
        <v>Matt &amp; Beth</v>
      </c>
      <c r="K21" s="51">
        <v>8</v>
      </c>
      <c r="L21" s="55">
        <v>21</v>
      </c>
      <c r="N21" s="3" t="str">
        <f>N7</f>
        <v>Team2</v>
      </c>
      <c r="O21" s="53" t="s">
        <v>16</v>
      </c>
      <c r="P21" s="4" t="str">
        <f>N10</f>
        <v>Team5</v>
      </c>
      <c r="Q21" s="51"/>
      <c r="R21" s="55"/>
      <c r="T21" s="3" t="str">
        <f>T7</f>
        <v>Bob &amp; Roger</v>
      </c>
      <c r="U21" s="53" t="s">
        <v>16</v>
      </c>
      <c r="V21" s="4" t="str">
        <f>T10</f>
        <v>Lesa &amp; Cyndi</v>
      </c>
      <c r="W21" s="51">
        <v>21</v>
      </c>
      <c r="X21" s="55">
        <v>19</v>
      </c>
    </row>
    <row r="22" spans="1:24" hidden="1" x14ac:dyDescent="0.35">
      <c r="B22" s="74"/>
      <c r="C22" s="75"/>
    </row>
    <row r="23" spans="1:24" hidden="1" x14ac:dyDescent="0.35">
      <c r="B23">
        <f>IF(E12&gt;F12,1,0)</f>
        <v>0</v>
      </c>
      <c r="C23">
        <f>IF(F12&gt;E12,1,0)</f>
        <v>1</v>
      </c>
      <c r="H23">
        <f>IF(K12&gt;L12,1,0)</f>
        <v>0</v>
      </c>
      <c r="I23">
        <f>IF(L12&gt;K12,1,0)</f>
        <v>1</v>
      </c>
      <c r="N23">
        <f>IF(Q12&gt;R12,1,0)</f>
        <v>0</v>
      </c>
      <c r="O23">
        <f>IF(R12&gt;Q12,1,0)</f>
        <v>0</v>
      </c>
      <c r="P23" t="s">
        <v>17</v>
      </c>
      <c r="T23">
        <f>IF(W12&gt;X12,1,0)</f>
        <v>0</v>
      </c>
      <c r="U23">
        <f>IF(X12&gt;W12,1,0)</f>
        <v>1</v>
      </c>
    </row>
    <row r="24" spans="1:24" hidden="1" x14ac:dyDescent="0.35">
      <c r="B24">
        <f>IF(E14&gt;F14,1,0)</f>
        <v>1</v>
      </c>
      <c r="C24">
        <f>IF(F14&gt;E14,1,0)</f>
        <v>0</v>
      </c>
      <c r="H24">
        <f>IF(K14&gt;L14,1,0)</f>
        <v>1</v>
      </c>
      <c r="I24">
        <f>IF(L14&gt;K14,1,0)</f>
        <v>0</v>
      </c>
      <c r="N24">
        <f>IF(Q14&gt;R14,1,0)</f>
        <v>0</v>
      </c>
      <c r="O24">
        <f>IF(R14&gt;Q14,1,0)</f>
        <v>0</v>
      </c>
      <c r="T24">
        <f>IF(W14&gt;X14,1,0)</f>
        <v>0</v>
      </c>
      <c r="U24">
        <f>IF(X14&gt;W14,1,0)</f>
        <v>1</v>
      </c>
    </row>
    <row r="25" spans="1:24" hidden="1" x14ac:dyDescent="0.35">
      <c r="B25">
        <f>IF(E17&gt;F17,1,0)</f>
        <v>0</v>
      </c>
      <c r="C25">
        <f>IF(F17&gt;E17,1,0)</f>
        <v>1</v>
      </c>
      <c r="H25">
        <f>IF(K17&gt;L17,1,0)</f>
        <v>0</v>
      </c>
      <c r="I25">
        <f>IF(L17&gt;K17,1,0)</f>
        <v>1</v>
      </c>
      <c r="N25">
        <f>IF(Q17&gt;R17,1,0)</f>
        <v>0</v>
      </c>
      <c r="O25">
        <f>IF(R17&gt;Q17,1,0)</f>
        <v>0</v>
      </c>
      <c r="T25">
        <f>IF(W17&gt;X17,1,0)</f>
        <v>1</v>
      </c>
      <c r="U25">
        <f>IF(X17&gt;W17,1,0)</f>
        <v>0</v>
      </c>
    </row>
    <row r="26" spans="1:24" hidden="1" x14ac:dyDescent="0.35">
      <c r="B26">
        <f>IF(F20&gt;E20,1,0)</f>
        <v>1</v>
      </c>
      <c r="C26">
        <f>IF(E20&gt;F20,1,0)</f>
        <v>0</v>
      </c>
      <c r="H26">
        <f>IF(L20&gt;K20,1,0)</f>
        <v>1</v>
      </c>
      <c r="I26">
        <f>IF(K20&gt;L20,1,0)</f>
        <v>0</v>
      </c>
      <c r="N26">
        <f>IF(R20&gt;Q20,1,0)</f>
        <v>0</v>
      </c>
      <c r="O26">
        <f>IF(Q20&gt;R20,1,0)</f>
        <v>0</v>
      </c>
      <c r="T26">
        <f>IF(X20&gt;W20,1,0)</f>
        <v>0</v>
      </c>
      <c r="U26">
        <f>IF(W20&gt;X20,1,0)</f>
        <v>1</v>
      </c>
    </row>
    <row r="27" spans="1:24" hidden="1" x14ac:dyDescent="0.35">
      <c r="B27">
        <f>IF(F12&gt;E12,1,0)</f>
        <v>1</v>
      </c>
      <c r="C27">
        <f>IF(E12&gt;F12,1,0)</f>
        <v>0</v>
      </c>
      <c r="H27">
        <f>IF(L12&gt;K12,1,0)</f>
        <v>1</v>
      </c>
      <c r="I27">
        <f>IF(K12&gt;L12,1,0)</f>
        <v>0</v>
      </c>
      <c r="N27">
        <f>IF(R12&gt;Q12,1,0)</f>
        <v>0</v>
      </c>
      <c r="O27">
        <f>IF(Q12&gt;R12,1,0)</f>
        <v>0</v>
      </c>
      <c r="T27">
        <f>IF(X12&gt;W12,1,0)</f>
        <v>1</v>
      </c>
      <c r="U27">
        <f>IF(W12&gt;X12,1,0)</f>
        <v>0</v>
      </c>
    </row>
    <row r="28" spans="1:24" hidden="1" x14ac:dyDescent="0.35">
      <c r="B28">
        <f>IF(E15&gt;F15,1,0)</f>
        <v>0</v>
      </c>
      <c r="C28">
        <f>IF(F15&gt;E15,1,0)</f>
        <v>1</v>
      </c>
      <c r="H28">
        <f>IF(K15&gt;L15,1,0)</f>
        <v>0</v>
      </c>
      <c r="I28">
        <f>IF(L15&gt;K15,1,0)</f>
        <v>1</v>
      </c>
      <c r="N28">
        <f>IF(Q15&gt;R15,1,0)</f>
        <v>0</v>
      </c>
      <c r="O28">
        <f>IF(R15&gt;Q15,1,0)</f>
        <v>0</v>
      </c>
      <c r="T28">
        <f>IF(W15&gt;X15,1,0)</f>
        <v>1</v>
      </c>
      <c r="U28">
        <f>IF(X15&gt;W15,1,0)</f>
        <v>0</v>
      </c>
    </row>
    <row r="29" spans="1:24" hidden="1" x14ac:dyDescent="0.35">
      <c r="B29">
        <f>IF(E18&gt;F18,1,0)</f>
        <v>1</v>
      </c>
      <c r="C29">
        <f>IF(F18&gt;E18,1,0)</f>
        <v>0</v>
      </c>
      <c r="H29">
        <f>IF(K18&gt;L18,1,0)</f>
        <v>0</v>
      </c>
      <c r="I29">
        <f>IF(L18&gt;K18,1,0)</f>
        <v>1</v>
      </c>
      <c r="N29">
        <f>IF(Q18&gt;R18,1,0)</f>
        <v>0</v>
      </c>
      <c r="O29">
        <f>IF(R18&gt;Q18,1,0)</f>
        <v>0</v>
      </c>
      <c r="T29">
        <f>IF(W18&gt;X18,1,0)</f>
        <v>1</v>
      </c>
      <c r="U29">
        <f>IF(X18&gt;W18,1,0)</f>
        <v>0</v>
      </c>
    </row>
    <row r="30" spans="1:24" hidden="1" x14ac:dyDescent="0.35">
      <c r="B30">
        <f>IF(E21&gt;F21,1,0)</f>
        <v>1</v>
      </c>
      <c r="C30">
        <f>IF(F21&gt;E21,1,0)</f>
        <v>0</v>
      </c>
      <c r="H30">
        <f>IF(K21&gt;L21,1,0)</f>
        <v>0</v>
      </c>
      <c r="I30">
        <f>IF(L21&gt;K21,1,0)</f>
        <v>1</v>
      </c>
      <c r="N30">
        <f>IF(Q21&gt;R21,1,0)</f>
        <v>0</v>
      </c>
      <c r="O30">
        <f>IF(R21&gt;Q21,1,0)</f>
        <v>0</v>
      </c>
      <c r="T30">
        <f>IF(W21&gt;X21,1,0)</f>
        <v>1</v>
      </c>
      <c r="U30">
        <f>IF(X21&gt;W21,1,0)</f>
        <v>0</v>
      </c>
    </row>
    <row r="31" spans="1:24" hidden="1" x14ac:dyDescent="0.35">
      <c r="B31">
        <f>IF(E13&gt;F13,1,0)</f>
        <v>1</v>
      </c>
      <c r="C31">
        <f>IF(F13&gt;E13,1,0)</f>
        <v>0</v>
      </c>
      <c r="H31">
        <f>IF(K13&gt;L13,1,0)</f>
        <v>1</v>
      </c>
      <c r="I31">
        <f>IF(L13&gt;K13,1,0)</f>
        <v>0</v>
      </c>
      <c r="N31">
        <f>IF(Q13&gt;R13,1,0)</f>
        <v>0</v>
      </c>
      <c r="O31">
        <f>IF(R13&gt;Q13,1,0)</f>
        <v>0</v>
      </c>
      <c r="T31">
        <f>IF(W13&gt;X13,1,0)</f>
        <v>0</v>
      </c>
      <c r="U31">
        <f>IF(X13&gt;W13,1,0)</f>
        <v>1</v>
      </c>
    </row>
    <row r="32" spans="1:24" hidden="1" x14ac:dyDescent="0.35">
      <c r="B32">
        <f>IF(F15&gt;E15,1,0)</f>
        <v>1</v>
      </c>
      <c r="C32">
        <f>IF(E15&gt;F15,1,0)</f>
        <v>0</v>
      </c>
      <c r="H32">
        <f>IF(L15&gt;K15,1,0)</f>
        <v>1</v>
      </c>
      <c r="I32">
        <f>IF(K15&gt;L15,1,0)</f>
        <v>0</v>
      </c>
      <c r="N32">
        <f>IF(R15&gt;Q15,1,0)</f>
        <v>0</v>
      </c>
      <c r="O32">
        <f>IF(Q15&gt;R15,1,0)</f>
        <v>0</v>
      </c>
      <c r="T32">
        <f>IF(X15&gt;W15,1,0)</f>
        <v>0</v>
      </c>
      <c r="U32">
        <f>IF(W15&gt;X15,1,0)</f>
        <v>1</v>
      </c>
    </row>
    <row r="33" spans="2:21" hidden="1" x14ac:dyDescent="0.35">
      <c r="B33">
        <f>IF(F17&gt;E17,1,0)</f>
        <v>1</v>
      </c>
      <c r="C33">
        <f>IF(E17&gt;F17,1,0)</f>
        <v>0</v>
      </c>
      <c r="H33">
        <f>IF(L17&gt;K17,1,0)</f>
        <v>1</v>
      </c>
      <c r="I33">
        <f>IF(K17&gt;L17,1,0)</f>
        <v>0</v>
      </c>
      <c r="N33">
        <f>IF(R17&gt;Q17,1,0)</f>
        <v>0</v>
      </c>
      <c r="O33">
        <f>IF(Q17&gt;R17,1,0)</f>
        <v>0</v>
      </c>
      <c r="T33">
        <f>IF(X17&gt;W17,1,0)</f>
        <v>0</v>
      </c>
      <c r="U33">
        <f>IF(W17&gt;X17,1,0)</f>
        <v>1</v>
      </c>
    </row>
    <row r="34" spans="2:21" hidden="1" x14ac:dyDescent="0.35">
      <c r="B34">
        <f>IF(E19&gt;F19,1,0)</f>
        <v>1</v>
      </c>
      <c r="C34">
        <f>IF(F19&gt;E19,1,0)</f>
        <v>0</v>
      </c>
      <c r="H34">
        <f>IF(K19&gt;L19,1,0)</f>
        <v>1</v>
      </c>
      <c r="I34">
        <f>IF(L19&gt;K19,1,0)</f>
        <v>0</v>
      </c>
      <c r="N34">
        <f>IF(Q19&gt;R19,1,0)</f>
        <v>0</v>
      </c>
      <c r="O34">
        <f>IF(R19&gt;Q19,1,0)</f>
        <v>0</v>
      </c>
      <c r="T34">
        <f>IF(W19&gt;X19,1,0)</f>
        <v>0</v>
      </c>
      <c r="U34">
        <f>IF(X19&gt;W19,1,0)</f>
        <v>1</v>
      </c>
    </row>
    <row r="35" spans="2:21" hidden="1" x14ac:dyDescent="0.35">
      <c r="B35">
        <f>IF(F13&gt;E13,1,0)</f>
        <v>0</v>
      </c>
      <c r="C35">
        <f>IF(E13&gt;F13,1,0)</f>
        <v>1</v>
      </c>
      <c r="H35">
        <f>IF(L13&gt;K13,1,0)</f>
        <v>0</v>
      </c>
      <c r="I35">
        <f>IF(K13&gt;L13,1,0)</f>
        <v>1</v>
      </c>
      <c r="N35">
        <f>IF(R13&gt;Q13,1,0)</f>
        <v>0</v>
      </c>
      <c r="O35">
        <f>IF(Q13&gt;R13,1,0)</f>
        <v>0</v>
      </c>
      <c r="T35">
        <f>IF(X13&gt;W13,1,0)</f>
        <v>1</v>
      </c>
      <c r="U35">
        <f>IF(W13&gt;X13,1,0)</f>
        <v>0</v>
      </c>
    </row>
    <row r="36" spans="2:21" hidden="1" x14ac:dyDescent="0.35">
      <c r="B36">
        <f>IF(E16&gt;F16,1,0)</f>
        <v>1</v>
      </c>
      <c r="C36">
        <f>IF(F16&gt;E16,1,0)</f>
        <v>0</v>
      </c>
      <c r="H36">
        <f>IF(K16&gt;L16,1,0)</f>
        <v>0</v>
      </c>
      <c r="I36">
        <f>IF(L16&gt;K16,1,0)</f>
        <v>1</v>
      </c>
      <c r="N36">
        <f>IF(Q16&gt;R16,1,0)</f>
        <v>0</v>
      </c>
      <c r="O36">
        <f>IF(R16&gt;Q16,1,0)</f>
        <v>0</v>
      </c>
      <c r="T36">
        <f>IF(W16&gt;X16,1,0)</f>
        <v>0</v>
      </c>
      <c r="U36">
        <f>IF(X16&gt;W16,1,0)</f>
        <v>1</v>
      </c>
    </row>
    <row r="37" spans="2:21" hidden="1" x14ac:dyDescent="0.35">
      <c r="B37">
        <f>IF(F18&gt;E18,1,0)</f>
        <v>0</v>
      </c>
      <c r="C37">
        <f>IF(E18&gt;F18,1,0)</f>
        <v>1</v>
      </c>
      <c r="H37">
        <f>IF(L18&gt;K18,1,0)</f>
        <v>1</v>
      </c>
      <c r="I37">
        <f>IF(K18&gt;L18,1,0)</f>
        <v>0</v>
      </c>
      <c r="N37">
        <f>IF(R18&gt;Q18,1,0)</f>
        <v>0</v>
      </c>
      <c r="O37">
        <f>IF(Q18&gt;R18,1,0)</f>
        <v>0</v>
      </c>
      <c r="T37">
        <f>IF(X18&gt;W18,1,0)</f>
        <v>0</v>
      </c>
      <c r="U37">
        <f>IF(W18&gt;X18,1,0)</f>
        <v>1</v>
      </c>
    </row>
    <row r="38" spans="2:21" hidden="1" x14ac:dyDescent="0.35">
      <c r="B38">
        <f>IF(E20&gt;F20,1,0)</f>
        <v>0</v>
      </c>
      <c r="C38">
        <f>IF(F20&gt;E20,1,0)</f>
        <v>1</v>
      </c>
      <c r="H38">
        <f>IF(K20&gt;L20,1,0)</f>
        <v>0</v>
      </c>
      <c r="I38">
        <f>IF(L20&gt;K20,1,0)</f>
        <v>1</v>
      </c>
      <c r="N38">
        <f>IF(Q20&gt;R20,1,0)</f>
        <v>0</v>
      </c>
      <c r="O38">
        <f>IF(R20&gt;Q20,1,0)</f>
        <v>0</v>
      </c>
      <c r="T38">
        <f>IF(W20&gt;X20,1,0)</f>
        <v>1</v>
      </c>
      <c r="U38">
        <f>IF(X20&gt;W20,1,0)</f>
        <v>0</v>
      </c>
    </row>
    <row r="39" spans="2:21" hidden="1" x14ac:dyDescent="0.35">
      <c r="B39">
        <f>IF(F14&gt;E14,1,0)</f>
        <v>0</v>
      </c>
      <c r="C39">
        <f>IF(E14&gt;F14,1,0)</f>
        <v>1</v>
      </c>
      <c r="H39">
        <f>IF(L14&gt;K14,1,0)</f>
        <v>0</v>
      </c>
      <c r="I39">
        <f>IF(K14&gt;L14,1,0)</f>
        <v>1</v>
      </c>
      <c r="N39">
        <f>IF(R14&gt;Q14,1,0)</f>
        <v>0</v>
      </c>
      <c r="O39">
        <f>IF(Q14&gt;R14,1,0)</f>
        <v>0</v>
      </c>
      <c r="T39">
        <f>IF(X14&gt;W14,1,0)</f>
        <v>1</v>
      </c>
      <c r="U39">
        <f>IF(W14&gt;X14,1,0)</f>
        <v>0</v>
      </c>
    </row>
    <row r="40" spans="2:21" hidden="1" x14ac:dyDescent="0.35">
      <c r="B40">
        <f>IF(F16&gt;E16,1,0)</f>
        <v>0</v>
      </c>
      <c r="C40">
        <f>IF(E16&gt;F16,1,0)</f>
        <v>1</v>
      </c>
      <c r="H40">
        <f>IF(L16&gt;K16,1,0)</f>
        <v>1</v>
      </c>
      <c r="I40">
        <f>IF(K16&gt;L16,1,0)</f>
        <v>0</v>
      </c>
      <c r="N40">
        <f>IF(R16&gt;Q16,1,0)</f>
        <v>0</v>
      </c>
      <c r="O40">
        <f>IF(Q16&gt;R16,1,0)</f>
        <v>0</v>
      </c>
      <c r="T40">
        <f>IF(X16&gt;W16,1,0)</f>
        <v>1</v>
      </c>
      <c r="U40">
        <f>IF(W16&gt;X16,1,0)</f>
        <v>0</v>
      </c>
    </row>
    <row r="41" spans="2:21" hidden="1" x14ac:dyDescent="0.35">
      <c r="B41">
        <f>IF(F19&gt;E19,1,0)</f>
        <v>0</v>
      </c>
      <c r="C41">
        <f>IF(E19&gt;F19,1,0)</f>
        <v>1</v>
      </c>
      <c r="H41">
        <f>IF(L19&gt;K19,1,0)</f>
        <v>0</v>
      </c>
      <c r="I41">
        <f>IF(K19&gt;L19,1,0)</f>
        <v>1</v>
      </c>
      <c r="N41">
        <f>IF(R19&gt;Q19,1,0)</f>
        <v>0</v>
      </c>
      <c r="O41">
        <f>IF(Q19&gt;R19,1,0)</f>
        <v>0</v>
      </c>
      <c r="T41">
        <f>IF(X19&gt;W19,1,0)</f>
        <v>1</v>
      </c>
      <c r="U41">
        <f>IF(W19&gt;X19,1,0)</f>
        <v>0</v>
      </c>
    </row>
    <row r="42" spans="2:21" hidden="1" x14ac:dyDescent="0.35">
      <c r="B42">
        <f>IF(F21&gt;E21,1,0)</f>
        <v>0</v>
      </c>
      <c r="C42">
        <f>IF(E21&gt;F21,1,0)</f>
        <v>1</v>
      </c>
      <c r="H42">
        <f>IF(L21&gt;K21,1,0)</f>
        <v>1</v>
      </c>
      <c r="I42">
        <f>IF(K21&gt;L21,1,0)</f>
        <v>0</v>
      </c>
      <c r="N42">
        <f>IF(R21&gt;Q21,1,0)</f>
        <v>0</v>
      </c>
      <c r="O42">
        <f>IF(Q21&gt;R21,1,0)</f>
        <v>0</v>
      </c>
      <c r="T42">
        <f>IF(X21&gt;W21,1,0)</f>
        <v>0</v>
      </c>
      <c r="U42">
        <f>IF(W21&gt;X21,1,0)</f>
        <v>1</v>
      </c>
    </row>
  </sheetData>
  <dataConsolidate/>
  <mergeCells count="37">
    <mergeCell ref="T4:X4"/>
    <mergeCell ref="K9:L9"/>
    <mergeCell ref="K10:L10"/>
    <mergeCell ref="Q5:R5"/>
    <mergeCell ref="Q6:R6"/>
    <mergeCell ref="Q7:R7"/>
    <mergeCell ref="Q8:R8"/>
    <mergeCell ref="Q9:R9"/>
    <mergeCell ref="Q10:R10"/>
    <mergeCell ref="E8:F8"/>
    <mergeCell ref="E7:F7"/>
    <mergeCell ref="E6:F6"/>
    <mergeCell ref="H4:L4"/>
    <mergeCell ref="N4:R4"/>
    <mergeCell ref="W11:X11"/>
    <mergeCell ref="W5:X5"/>
    <mergeCell ref="W6:X6"/>
    <mergeCell ref="W7:X7"/>
    <mergeCell ref="W8:X8"/>
    <mergeCell ref="W9:X9"/>
    <mergeCell ref="W10:X10"/>
    <mergeCell ref="D2:U2"/>
    <mergeCell ref="B11:D11"/>
    <mergeCell ref="E11:F11"/>
    <mergeCell ref="H11:J11"/>
    <mergeCell ref="K11:L11"/>
    <mergeCell ref="K5:L5"/>
    <mergeCell ref="K6:L6"/>
    <mergeCell ref="K7:L7"/>
    <mergeCell ref="K8:L8"/>
    <mergeCell ref="N11:P11"/>
    <mergeCell ref="Q11:R11"/>
    <mergeCell ref="T11:V11"/>
    <mergeCell ref="B4:F4"/>
    <mergeCell ref="E5:F5"/>
    <mergeCell ref="E10:F10"/>
    <mergeCell ref="E9:F9"/>
  </mergeCells>
  <conditionalFormatting sqref="E6:F10 K6:L10 Q6:R10 W6:X10">
    <cfRule type="cellIs" dxfId="1" priority="10" operator="lessThan">
      <formula>0</formula>
    </cfRule>
  </conditionalFormatting>
  <conditionalFormatting sqref="E12:F21 K12:L21 Q12:R21 W12:X21">
    <cfRule type="cellIs" dxfId="0" priority="1" operator="greaterThanOrEqual">
      <formula>21</formula>
    </cfRule>
  </conditionalFormatting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62"/>
  <sheetViews>
    <sheetView showGridLines="0" showRowColHeaders="0" topLeftCell="A9" zoomScale="70" zoomScaleNormal="70" workbookViewId="0">
      <selection activeCell="M33" sqref="M33"/>
    </sheetView>
  </sheetViews>
  <sheetFormatPr defaultRowHeight="14.5" x14ac:dyDescent="0.35"/>
  <cols>
    <col min="1" max="1" width="6" customWidth="1"/>
    <col min="2" max="2" width="5.453125" customWidth="1"/>
    <col min="3" max="3" width="20" customWidth="1"/>
    <col min="4" max="4" width="4.6328125" customWidth="1"/>
    <col min="5" max="5" width="21.08984375" customWidth="1"/>
    <col min="6" max="6" width="4.453125" customWidth="1"/>
    <col min="7" max="7" width="21.08984375" customWidth="1"/>
    <col min="8" max="8" width="4.453125" customWidth="1"/>
    <col min="9" max="9" width="21.08984375" customWidth="1"/>
    <col min="10" max="10" width="4.453125" customWidth="1"/>
    <col min="11" max="11" width="21.08984375" customWidth="1"/>
    <col min="12" max="12" width="4.453125" customWidth="1"/>
    <col min="13" max="13" width="21.08984375" customWidth="1"/>
    <col min="14" max="14" width="5.453125" customWidth="1"/>
    <col min="15" max="15" width="20" customWidth="1"/>
    <col min="16" max="16" width="5.453125" customWidth="1"/>
    <col min="17" max="17" width="20" customWidth="1"/>
    <col min="18" max="18" width="5.453125" customWidth="1"/>
    <col min="19" max="19" width="20" customWidth="1"/>
    <col min="20" max="20" width="5.453125" customWidth="1"/>
  </cols>
  <sheetData>
    <row r="1" spans="2:19" ht="22.5" hidden="1" x14ac:dyDescent="0.35">
      <c r="B1" s="32" t="s">
        <v>15</v>
      </c>
      <c r="C1" s="32"/>
      <c r="D1" s="32"/>
      <c r="E1" s="33"/>
      <c r="F1" s="34"/>
      <c r="G1" s="33"/>
      <c r="H1" s="33"/>
      <c r="I1" s="35" t="b">
        <f>show_game_numbers</f>
        <v>1</v>
      </c>
      <c r="J1" s="34"/>
      <c r="K1" s="33"/>
      <c r="L1" s="36"/>
    </row>
    <row r="2" spans="2:19" ht="14" hidden="1" customHeight="1" x14ac:dyDescent="0.35">
      <c r="B2" s="167" t="s">
        <v>11</v>
      </c>
      <c r="C2" s="167"/>
      <c r="D2" s="167"/>
      <c r="E2" s="167"/>
      <c r="F2" s="37"/>
      <c r="G2" s="38" t="s">
        <v>12</v>
      </c>
      <c r="H2" s="39"/>
      <c r="I2" s="35" t="b">
        <f>show_seed_numbers</f>
        <v>1</v>
      </c>
      <c r="J2" s="37"/>
      <c r="K2" s="40" t="str">
        <f ca="1">"© 2012-" &amp; YEAR(TODAY()) &amp; " Vertex42 LLC"</f>
        <v>© 2012-2019 Vertex42 LLC</v>
      </c>
      <c r="L2" s="36"/>
    </row>
    <row r="3" spans="2:19" hidden="1" x14ac:dyDescent="0.35"/>
    <row r="4" spans="2:19" ht="29.5" hidden="1" x14ac:dyDescent="0.55000000000000004">
      <c r="B4" s="41" t="s">
        <v>13</v>
      </c>
      <c r="C4" s="42"/>
      <c r="D4" s="42"/>
      <c r="E4" s="41"/>
      <c r="F4" s="43"/>
      <c r="H4" s="43"/>
      <c r="I4" s="43"/>
      <c r="J4" s="43"/>
      <c r="L4" s="43"/>
      <c r="M4" s="43"/>
    </row>
    <row r="5" spans="2:19" ht="15.5" hidden="1" x14ac:dyDescent="0.35">
      <c r="B5" s="44" t="s">
        <v>14</v>
      </c>
    </row>
    <row r="6" spans="2:19" ht="15.5" hidden="1" x14ac:dyDescent="0.35">
      <c r="K6" s="44"/>
    </row>
    <row r="7" spans="2:19" ht="15.5" hidden="1" x14ac:dyDescent="0.35">
      <c r="K7" s="44"/>
    </row>
    <row r="8" spans="2:19" ht="15.5" hidden="1" x14ac:dyDescent="0.35">
      <c r="K8" s="44"/>
    </row>
    <row r="9" spans="2:19" ht="15.5" x14ac:dyDescent="0.35">
      <c r="K9" s="44"/>
    </row>
    <row r="10" spans="2:19" ht="15.5" x14ac:dyDescent="0.35">
      <c r="C10" s="113" t="str">
        <f>C20</f>
        <v>Di &amp; Jane</v>
      </c>
      <c r="D10" s="113" t="str">
        <f>E15</f>
        <v>Chris &amp; Blake</v>
      </c>
      <c r="E10" s="113" t="str">
        <f>G18</f>
        <v>Kate &amp; Misty</v>
      </c>
      <c r="F10" s="113"/>
      <c r="G10" s="113"/>
      <c r="H10" s="113"/>
      <c r="I10" s="113"/>
      <c r="J10" s="113"/>
      <c r="K10" s="114" t="str">
        <f>I26</f>
        <v>Lesa &amp; Cyndi</v>
      </c>
      <c r="L10" s="113"/>
      <c r="M10" s="113"/>
      <c r="N10" s="113"/>
      <c r="O10" s="113"/>
      <c r="P10" s="113"/>
      <c r="Q10" s="113" t="str">
        <f>N18</f>
        <v>Vernon &amp; Holly</v>
      </c>
      <c r="R10" s="113" t="str">
        <f>P15</f>
        <v>Roger &amp; Bob</v>
      </c>
      <c r="S10" s="113" t="str">
        <f>R20</f>
        <v>Vernon &amp; Holly</v>
      </c>
    </row>
    <row r="11" spans="2:19" ht="15.5" x14ac:dyDescent="0.35">
      <c r="C11" s="113" t="str">
        <f>C22</f>
        <v>Kate &amp; Misty</v>
      </c>
      <c r="D11" s="113" t="str">
        <f>E21</f>
        <v>Kate &amp; Misty</v>
      </c>
      <c r="E11" s="113" t="str">
        <f>G29</f>
        <v>Lesa &amp; Cyndi</v>
      </c>
      <c r="F11" s="113"/>
      <c r="G11" s="113"/>
      <c r="H11" s="113"/>
      <c r="I11" s="113"/>
      <c r="J11" s="113"/>
      <c r="K11" s="114" t="str">
        <f>L26</f>
        <v>Ty &amp; Trevor</v>
      </c>
      <c r="L11" s="113"/>
      <c r="M11" s="113"/>
      <c r="N11" s="113"/>
      <c r="O11" s="113"/>
      <c r="P11" s="113"/>
      <c r="Q11" s="113" t="str">
        <f>N29</f>
        <v>Ty &amp; Trevor</v>
      </c>
      <c r="R11" s="113" t="str">
        <f>P21</f>
        <v>Vernon &amp; Holly</v>
      </c>
      <c r="S11" s="113" t="str">
        <f>R22</f>
        <v>Nolan &amp; Keri</v>
      </c>
    </row>
    <row r="12" spans="2:19" ht="15.5" x14ac:dyDescent="0.35">
      <c r="C12" s="113" t="str">
        <f>C30</f>
        <v>Gage &amp; Peyton</v>
      </c>
      <c r="D12" s="113" t="str">
        <f>E26</f>
        <v>Lesa &amp; Cyndi</v>
      </c>
      <c r="E12" s="113"/>
      <c r="F12" s="113"/>
      <c r="G12" s="113"/>
      <c r="H12" s="113"/>
      <c r="I12" s="113" t="s">
        <v>17</v>
      </c>
      <c r="J12" s="113"/>
      <c r="K12" s="114"/>
      <c r="L12" s="113"/>
      <c r="M12" s="113"/>
      <c r="N12" s="113"/>
      <c r="O12" s="113"/>
      <c r="P12" s="113"/>
      <c r="Q12" s="113"/>
      <c r="R12" s="113" t="str">
        <f>P26</f>
        <v>Ty &amp; Trevor</v>
      </c>
      <c r="S12" s="113" t="str">
        <f>R31</f>
        <v>Matt &amp; Beth</v>
      </c>
    </row>
    <row r="13" spans="2:19" ht="15.5" x14ac:dyDescent="0.35">
      <c r="C13" s="113" t="str">
        <f>C33</f>
        <v>Zack &amp; Levi</v>
      </c>
      <c r="D13" s="113" t="str">
        <f>E32</f>
        <v>Gage &amp; Peyton</v>
      </c>
      <c r="E13" s="113"/>
      <c r="F13" s="113"/>
      <c r="G13" s="113"/>
      <c r="H13" s="113"/>
      <c r="I13" s="113" t="s">
        <v>17</v>
      </c>
      <c r="J13" s="113"/>
      <c r="K13" s="114"/>
      <c r="L13" s="113"/>
      <c r="M13" s="113"/>
      <c r="N13" s="113"/>
      <c r="O13" s="113"/>
      <c r="P13" s="113"/>
      <c r="Q13" s="113"/>
      <c r="R13" s="113" t="str">
        <f>P32</f>
        <v>Matt &amp; Beth</v>
      </c>
      <c r="S13" s="113" t="str">
        <f>R33</f>
        <v>Dale &amp; Taylor</v>
      </c>
    </row>
    <row r="14" spans="2:19" ht="15.5" x14ac:dyDescent="0.35">
      <c r="B14" s="60"/>
      <c r="C14" s="60"/>
      <c r="D14" s="60"/>
      <c r="E14" s="60"/>
      <c r="F14" s="60"/>
      <c r="G14" s="60"/>
      <c r="H14" s="60"/>
      <c r="I14" s="60"/>
      <c r="J14" s="60"/>
      <c r="K14" s="44"/>
      <c r="L14" s="60"/>
      <c r="M14" s="60"/>
      <c r="Q14" s="85"/>
    </row>
    <row r="15" spans="2:19" ht="23.5" thickBot="1" x14ac:dyDescent="0.55000000000000004">
      <c r="B15" s="60"/>
      <c r="C15" s="60"/>
      <c r="D15" s="106">
        <f>IF($I$2=TRUE,1,"")</f>
        <v>1</v>
      </c>
      <c r="E15" s="165" t="s">
        <v>28</v>
      </c>
      <c r="F15" s="165"/>
      <c r="G15" s="7"/>
      <c r="H15" s="8"/>
      <c r="I15" s="7"/>
      <c r="J15" s="7"/>
      <c r="K15" s="7"/>
      <c r="L15" s="8"/>
      <c r="M15" s="7"/>
      <c r="O15" s="85"/>
      <c r="P15" s="165" t="s">
        <v>40</v>
      </c>
      <c r="Q15" s="165"/>
      <c r="R15" s="118">
        <v>2</v>
      </c>
    </row>
    <row r="16" spans="2:19" x14ac:dyDescent="0.35">
      <c r="B16" s="60"/>
      <c r="C16" s="60"/>
      <c r="D16" s="60"/>
      <c r="E16" s="9"/>
      <c r="F16" s="14"/>
      <c r="G16" s="7"/>
      <c r="H16" s="8"/>
      <c r="I16" s="7"/>
      <c r="J16" s="7"/>
      <c r="K16" s="7"/>
      <c r="L16" s="8"/>
      <c r="M16" s="7"/>
      <c r="O16" s="79"/>
    </row>
    <row r="17" spans="2:20" x14ac:dyDescent="0.35">
      <c r="B17" s="60"/>
      <c r="C17" s="60"/>
      <c r="D17" s="60"/>
      <c r="E17" s="9"/>
      <c r="F17" s="10"/>
      <c r="G17" s="7"/>
      <c r="H17" s="8"/>
      <c r="I17" s="7"/>
      <c r="J17" s="7"/>
      <c r="K17" s="7"/>
      <c r="L17" s="8"/>
      <c r="M17" s="9"/>
      <c r="O17" s="79"/>
    </row>
    <row r="18" spans="2:20" ht="23.5" thickBot="1" x14ac:dyDescent="0.55000000000000004">
      <c r="B18" s="7"/>
      <c r="C18" s="7"/>
      <c r="D18" s="7"/>
      <c r="E18" s="12" t="s">
        <v>42</v>
      </c>
      <c r="F18" s="60"/>
      <c r="G18" s="164" t="s">
        <v>37</v>
      </c>
      <c r="H18" s="165"/>
      <c r="I18" s="7"/>
      <c r="J18" s="7"/>
      <c r="K18" s="7"/>
      <c r="L18" s="8"/>
      <c r="M18" s="9"/>
      <c r="N18" s="165" t="s">
        <v>29</v>
      </c>
      <c r="O18" s="166"/>
      <c r="Q18" t="s">
        <v>43</v>
      </c>
    </row>
    <row r="19" spans="2:20" x14ac:dyDescent="0.35">
      <c r="B19" s="7"/>
      <c r="C19" s="7"/>
      <c r="D19" s="7"/>
      <c r="E19" s="13"/>
      <c r="F19" s="10"/>
      <c r="G19" s="7"/>
      <c r="H19" s="14"/>
      <c r="I19" s="7"/>
      <c r="J19" s="7"/>
      <c r="K19" s="7"/>
      <c r="L19" s="8"/>
      <c r="M19" s="77"/>
      <c r="O19" s="79"/>
    </row>
    <row r="20" spans="2:20" ht="23.5" thickBot="1" x14ac:dyDescent="0.55000000000000004">
      <c r="B20" s="105">
        <f>IF($I$2=TRUE,8,"")</f>
        <v>8</v>
      </c>
      <c r="C20" s="165" t="s">
        <v>32</v>
      </c>
      <c r="D20" s="165"/>
      <c r="E20" s="13"/>
      <c r="F20" s="10"/>
      <c r="G20" s="7"/>
      <c r="H20" s="14"/>
      <c r="I20" s="7"/>
      <c r="J20" s="7"/>
      <c r="K20" s="7"/>
      <c r="L20" s="8"/>
      <c r="M20" s="77"/>
      <c r="O20" s="79"/>
      <c r="Q20" s="85"/>
      <c r="R20" s="165" t="s">
        <v>29</v>
      </c>
      <c r="S20" s="165"/>
      <c r="T20" s="117">
        <v>7</v>
      </c>
    </row>
    <row r="21" spans="2:20" ht="23.5" thickBot="1" x14ac:dyDescent="0.55000000000000004">
      <c r="B21" s="106"/>
      <c r="C21" s="76"/>
      <c r="D21" s="78"/>
      <c r="E21" s="165" t="s">
        <v>37</v>
      </c>
      <c r="F21" s="166"/>
      <c r="G21" s="7"/>
      <c r="H21" s="15"/>
      <c r="I21" s="7"/>
      <c r="J21" s="99"/>
      <c r="K21" s="100"/>
      <c r="L21" s="101"/>
      <c r="M21" s="77"/>
      <c r="O21" s="79"/>
      <c r="P21" s="164" t="s">
        <v>29</v>
      </c>
      <c r="Q21" s="166"/>
      <c r="S21" t="s">
        <v>43</v>
      </c>
      <c r="T21" s="107"/>
    </row>
    <row r="22" spans="2:20" ht="31.5" thickBot="1" x14ac:dyDescent="0.75">
      <c r="B22" s="105">
        <f>IF($I$2=TRUE,9,"")</f>
        <v>9</v>
      </c>
      <c r="C22" s="165" t="s">
        <v>37</v>
      </c>
      <c r="D22" s="166"/>
      <c r="E22" s="16"/>
      <c r="F22" s="13"/>
      <c r="G22" s="60"/>
      <c r="H22" s="15"/>
      <c r="I22" s="7"/>
      <c r="J22" s="91"/>
      <c r="K22" s="104" t="s">
        <v>39</v>
      </c>
      <c r="L22" s="102"/>
      <c r="M22" s="77"/>
      <c r="Q22" s="79"/>
      <c r="R22" s="164" t="s">
        <v>25</v>
      </c>
      <c r="S22" s="165"/>
      <c r="T22" s="117">
        <v>10</v>
      </c>
    </row>
    <row r="23" spans="2:20" ht="25" x14ac:dyDescent="0.5">
      <c r="B23" s="105"/>
      <c r="C23" s="17"/>
      <c r="D23" s="7"/>
      <c r="E23" s="13"/>
      <c r="F23" s="13"/>
      <c r="G23" s="112"/>
      <c r="H23" s="119"/>
      <c r="I23" s="7"/>
      <c r="J23" s="91"/>
      <c r="K23" s="98" t="s">
        <v>9</v>
      </c>
      <c r="L23" s="102"/>
      <c r="M23" s="77"/>
      <c r="N23" s="120"/>
      <c r="T23" s="117"/>
    </row>
    <row r="24" spans="2:20" ht="18" x14ac:dyDescent="0.4">
      <c r="B24" s="105"/>
      <c r="C24" s="17"/>
      <c r="D24" s="7"/>
      <c r="E24" s="13"/>
      <c r="F24" s="13"/>
      <c r="G24" s="18"/>
      <c r="H24" s="15"/>
      <c r="I24" s="7"/>
      <c r="J24" s="103"/>
      <c r="K24" s="92"/>
      <c r="L24" s="94"/>
      <c r="M24" s="77"/>
      <c r="T24" s="117"/>
    </row>
    <row r="25" spans="2:20" ht="18" x14ac:dyDescent="0.4">
      <c r="B25" s="105"/>
      <c r="C25" s="17"/>
      <c r="D25" s="7"/>
      <c r="E25" s="13"/>
      <c r="F25" s="13"/>
      <c r="G25" s="60"/>
      <c r="H25" s="15"/>
      <c r="I25" s="7"/>
      <c r="J25" s="60"/>
      <c r="K25" s="60"/>
      <c r="L25" s="60"/>
      <c r="M25" s="77"/>
      <c r="Q25" s="85"/>
      <c r="T25" s="117"/>
    </row>
    <row r="26" spans="2:20" ht="23.5" thickBot="1" x14ac:dyDescent="0.55000000000000004">
      <c r="B26" s="105"/>
      <c r="C26" s="17"/>
      <c r="D26" s="105">
        <v>4</v>
      </c>
      <c r="E26" s="165" t="s">
        <v>33</v>
      </c>
      <c r="F26" s="165"/>
      <c r="G26" s="60"/>
      <c r="H26" s="60"/>
      <c r="I26" s="164" t="s">
        <v>33</v>
      </c>
      <c r="J26" s="165"/>
      <c r="K26" s="9"/>
      <c r="L26" s="165" t="s">
        <v>39</v>
      </c>
      <c r="M26" s="166"/>
      <c r="O26" s="85"/>
      <c r="P26" s="165" t="s">
        <v>39</v>
      </c>
      <c r="Q26" s="165"/>
      <c r="R26" s="118">
        <v>3</v>
      </c>
      <c r="T26" s="117"/>
    </row>
    <row r="27" spans="2:20" ht="18" x14ac:dyDescent="0.4">
      <c r="B27" s="105"/>
      <c r="C27" s="17"/>
      <c r="D27" s="7"/>
      <c r="E27" s="9"/>
      <c r="F27" s="14"/>
      <c r="G27" s="7"/>
      <c r="H27" s="15"/>
      <c r="I27" s="7"/>
      <c r="J27" s="84"/>
      <c r="K27" s="7"/>
      <c r="L27" s="60"/>
      <c r="M27" s="77"/>
      <c r="O27" s="79"/>
      <c r="T27" s="117"/>
    </row>
    <row r="28" spans="2:20" ht="18" x14ac:dyDescent="0.4">
      <c r="B28" s="105"/>
      <c r="C28" s="7"/>
      <c r="D28" s="7"/>
      <c r="E28" s="13"/>
      <c r="F28" s="10"/>
      <c r="G28" s="7"/>
      <c r="H28" s="15"/>
      <c r="I28" s="7"/>
      <c r="J28" s="46"/>
      <c r="K28" s="7"/>
      <c r="L28" s="60"/>
      <c r="M28" s="77"/>
      <c r="O28" s="79"/>
      <c r="T28" s="117"/>
    </row>
    <row r="29" spans="2:20" ht="23.5" thickBot="1" x14ac:dyDescent="0.55000000000000004">
      <c r="B29" s="105"/>
      <c r="C29" s="7"/>
      <c r="D29" s="7"/>
      <c r="E29" s="18"/>
      <c r="F29" s="60"/>
      <c r="G29" s="164" t="s">
        <v>33</v>
      </c>
      <c r="H29" s="166"/>
      <c r="I29" s="7"/>
      <c r="J29" s="46"/>
      <c r="K29" s="7"/>
      <c r="L29" s="60"/>
      <c r="M29" s="77"/>
      <c r="N29" s="164" t="s">
        <v>39</v>
      </c>
      <c r="O29" s="166"/>
      <c r="Q29" t="s">
        <v>41</v>
      </c>
      <c r="T29" s="117"/>
    </row>
    <row r="30" spans="2:20" ht="23.5" thickBot="1" x14ac:dyDescent="0.55000000000000004">
      <c r="B30" s="105">
        <v>5</v>
      </c>
      <c r="C30" s="165" t="s">
        <v>36</v>
      </c>
      <c r="D30" s="165"/>
      <c r="E30" s="13"/>
      <c r="F30" s="10"/>
      <c r="G30" s="7"/>
      <c r="H30" s="8"/>
      <c r="I30" s="7"/>
      <c r="J30" s="46"/>
      <c r="K30" s="7"/>
      <c r="L30" s="60"/>
      <c r="M30" s="7"/>
      <c r="O30" s="80"/>
      <c r="Q30" s="85"/>
      <c r="S30" s="85"/>
      <c r="T30" s="117"/>
    </row>
    <row r="31" spans="2:20" ht="23.5" thickBot="1" x14ac:dyDescent="0.55000000000000004">
      <c r="B31" s="105"/>
      <c r="C31" s="7" t="s">
        <v>41</v>
      </c>
      <c r="D31" s="77"/>
      <c r="E31" s="13"/>
      <c r="F31" s="10"/>
      <c r="G31" s="7"/>
      <c r="H31" s="46"/>
      <c r="I31" s="9"/>
      <c r="J31" s="46"/>
      <c r="K31" s="85"/>
      <c r="L31" s="60"/>
      <c r="M31" s="7"/>
      <c r="O31" s="79"/>
      <c r="Q31" s="85"/>
      <c r="R31" s="165" t="s">
        <v>23</v>
      </c>
      <c r="S31" s="165"/>
      <c r="T31" s="117">
        <v>6</v>
      </c>
    </row>
    <row r="32" spans="2:20" ht="23.5" thickBot="1" x14ac:dyDescent="0.55000000000000004">
      <c r="B32" s="105"/>
      <c r="C32" s="7"/>
      <c r="D32" s="77"/>
      <c r="E32" s="164" t="s">
        <v>36</v>
      </c>
      <c r="F32" s="166"/>
      <c r="G32" s="7"/>
      <c r="H32" s="46"/>
      <c r="I32" s="6"/>
      <c r="J32" s="46"/>
      <c r="K32" s="115"/>
      <c r="L32" s="60"/>
      <c r="M32" s="7"/>
      <c r="O32" s="79"/>
      <c r="P32" s="164" t="s">
        <v>23</v>
      </c>
      <c r="Q32" s="166"/>
      <c r="S32" s="85" t="s">
        <v>42</v>
      </c>
      <c r="T32" s="117"/>
    </row>
    <row r="33" spans="2:20" ht="23.5" thickBot="1" x14ac:dyDescent="0.55000000000000004">
      <c r="B33" s="105">
        <v>12</v>
      </c>
      <c r="C33" s="165" t="s">
        <v>38</v>
      </c>
      <c r="D33" s="166"/>
      <c r="E33" s="16"/>
      <c r="F33" s="13"/>
      <c r="G33" s="18"/>
      <c r="H33" s="8"/>
      <c r="I33" s="6"/>
      <c r="J33" s="6"/>
      <c r="K33" s="116"/>
      <c r="L33" s="46"/>
      <c r="M33" s="6"/>
      <c r="Q33" s="79"/>
      <c r="R33" s="164" t="s">
        <v>34</v>
      </c>
      <c r="S33" s="165"/>
      <c r="T33" s="117">
        <v>11</v>
      </c>
    </row>
    <row r="34" spans="2:20" ht="18" x14ac:dyDescent="0.4">
      <c r="B34" s="7"/>
      <c r="C34" s="7"/>
      <c r="D34" s="7"/>
      <c r="E34" s="13"/>
      <c r="F34" s="13"/>
      <c r="G34" s="18"/>
      <c r="H34" s="8"/>
      <c r="I34" s="6"/>
      <c r="J34" s="6"/>
      <c r="K34" s="60"/>
      <c r="L34" s="46"/>
      <c r="M34" s="6"/>
      <c r="S34" s="97"/>
      <c r="T34" s="106"/>
    </row>
    <row r="35" spans="2:20" ht="15.5" x14ac:dyDescent="0.35">
      <c r="B35" s="9"/>
      <c r="C35" s="81"/>
      <c r="D35" s="9"/>
      <c r="E35" s="13"/>
      <c r="F35" s="13"/>
      <c r="G35" s="18"/>
      <c r="H35" s="46"/>
      <c r="I35" s="9"/>
      <c r="J35" s="46"/>
      <c r="K35" s="7"/>
      <c r="L35" s="46"/>
      <c r="M35" s="6"/>
    </row>
    <row r="36" spans="2:20" ht="15.5" x14ac:dyDescent="0.35">
      <c r="B36" s="9"/>
      <c r="C36" s="17"/>
      <c r="D36" s="9"/>
      <c r="E36" s="13"/>
      <c r="F36" s="13"/>
      <c r="G36" s="18"/>
      <c r="H36" s="46"/>
      <c r="I36" s="9"/>
      <c r="J36" s="46"/>
      <c r="K36" s="7"/>
      <c r="L36" s="46"/>
      <c r="M36" s="6"/>
      <c r="N36" t="s">
        <v>17</v>
      </c>
    </row>
    <row r="37" spans="2:20" ht="15.5" x14ac:dyDescent="0.35">
      <c r="B37" s="9"/>
      <c r="C37" s="17"/>
      <c r="D37" s="9"/>
      <c r="E37" s="82"/>
      <c r="F37" s="46"/>
      <c r="G37" s="9"/>
      <c r="H37" s="46"/>
      <c r="I37" s="9"/>
      <c r="J37" s="46"/>
      <c r="K37" s="7"/>
      <c r="L37" s="46"/>
      <c r="M37" s="6"/>
    </row>
    <row r="38" spans="2:20" ht="15.5" x14ac:dyDescent="0.35">
      <c r="B38" s="9"/>
      <c r="C38" s="82"/>
      <c r="D38" s="9"/>
      <c r="E38" s="9"/>
      <c r="F38" s="46"/>
      <c r="G38" s="9"/>
      <c r="H38" s="46"/>
      <c r="I38" s="9"/>
      <c r="J38" s="46"/>
      <c r="K38" s="7"/>
      <c r="L38" s="46"/>
      <c r="M38" s="6"/>
    </row>
    <row r="39" spans="2:20" ht="15.5" x14ac:dyDescent="0.35">
      <c r="B39" s="9"/>
      <c r="C39" s="17"/>
      <c r="D39" s="9"/>
      <c r="E39" s="9"/>
      <c r="F39" s="46"/>
      <c r="G39" s="9"/>
      <c r="H39" s="46"/>
      <c r="I39" s="81"/>
      <c r="J39" s="13"/>
      <c r="K39" s="18"/>
      <c r="L39" s="46"/>
      <c r="M39" s="9"/>
    </row>
    <row r="40" spans="2:20" ht="15.5" x14ac:dyDescent="0.35">
      <c r="B40" s="9"/>
      <c r="C40" s="9"/>
      <c r="D40" s="9"/>
      <c r="E40" s="18"/>
      <c r="F40" s="6"/>
      <c r="G40" s="82"/>
      <c r="H40" s="46"/>
      <c r="I40" s="9"/>
      <c r="J40" s="13"/>
      <c r="K40" s="18"/>
      <c r="L40" s="46"/>
      <c r="M40" s="9"/>
    </row>
    <row r="41" spans="2:20" x14ac:dyDescent="0.35">
      <c r="B41" s="9"/>
      <c r="C41" s="9"/>
      <c r="D41" s="9"/>
      <c r="E41" s="9"/>
      <c r="F41" s="46"/>
      <c r="G41" s="9"/>
      <c r="H41" s="83"/>
      <c r="I41" s="9"/>
      <c r="J41" s="13"/>
      <c r="K41" s="18"/>
      <c r="L41" s="46"/>
      <c r="M41" s="9"/>
    </row>
    <row r="42" spans="2:20" ht="15.5" x14ac:dyDescent="0.35">
      <c r="B42" s="9"/>
      <c r="C42" s="9"/>
      <c r="D42" s="9"/>
      <c r="E42" s="9"/>
      <c r="F42" s="46"/>
      <c r="G42" s="9"/>
      <c r="H42" s="83"/>
      <c r="I42" s="6"/>
      <c r="J42" s="6"/>
      <c r="K42" s="81"/>
      <c r="L42" s="46"/>
      <c r="M42" s="6"/>
    </row>
    <row r="43" spans="2:20" ht="15.5" x14ac:dyDescent="0.35">
      <c r="B43" s="9"/>
      <c r="C43" s="9"/>
      <c r="D43" s="9"/>
      <c r="E43" s="82"/>
      <c r="F43" s="13"/>
      <c r="G43" s="6"/>
      <c r="H43" s="6"/>
      <c r="I43" s="6"/>
      <c r="J43" s="6"/>
      <c r="K43" s="17"/>
      <c r="L43" s="13"/>
      <c r="M43" s="6"/>
    </row>
    <row r="44" spans="2:20" ht="15.5" x14ac:dyDescent="0.35">
      <c r="B44" s="9"/>
      <c r="C44" s="9"/>
      <c r="D44" s="9"/>
      <c r="E44" s="13"/>
      <c r="F44" s="13"/>
      <c r="G44" s="18"/>
      <c r="H44" s="6"/>
      <c r="I44" s="6"/>
      <c r="J44" s="6"/>
      <c r="K44" s="6"/>
      <c r="L44" s="6"/>
      <c r="M44" s="81"/>
    </row>
    <row r="45" spans="2:20" ht="20" x14ac:dyDescent="0.4">
      <c r="B45" s="9"/>
      <c r="C45" s="9"/>
      <c r="D45" s="9"/>
      <c r="E45" s="13"/>
      <c r="F45" s="13"/>
      <c r="G45" s="18"/>
      <c r="H45" s="6"/>
      <c r="I45" s="6"/>
      <c r="J45" s="6"/>
      <c r="K45" s="6"/>
      <c r="L45" s="6"/>
      <c r="M45" s="88"/>
    </row>
    <row r="46" spans="2:20" ht="15.5" x14ac:dyDescent="0.35">
      <c r="B46" s="9"/>
      <c r="C46" s="9"/>
      <c r="D46" s="9"/>
      <c r="E46" s="13"/>
      <c r="F46" s="13"/>
      <c r="I46" s="6"/>
      <c r="J46" s="6"/>
      <c r="K46" s="89"/>
      <c r="L46" s="13"/>
      <c r="M46" s="9"/>
      <c r="R46" s="11"/>
      <c r="S46" s="11"/>
    </row>
    <row r="47" spans="2:20" ht="15.5" x14ac:dyDescent="0.35">
      <c r="B47" s="9"/>
      <c r="C47" s="82"/>
      <c r="D47" s="46"/>
      <c r="E47" s="13"/>
      <c r="F47" s="13"/>
      <c r="G47" s="18"/>
      <c r="H47" s="46"/>
      <c r="I47" s="6"/>
      <c r="J47" s="6"/>
      <c r="K47" s="6"/>
      <c r="L47" s="6"/>
      <c r="M47" s="6"/>
      <c r="R47" s="11"/>
      <c r="S47" s="11"/>
    </row>
    <row r="48" spans="2:20" ht="15.5" x14ac:dyDescent="0.35">
      <c r="B48" s="86"/>
      <c r="C48" s="18"/>
      <c r="D48" s="87"/>
      <c r="E48" s="82"/>
      <c r="F48" s="46"/>
      <c r="G48" s="9"/>
      <c r="H48" s="46"/>
      <c r="I48" s="6"/>
      <c r="J48" s="6"/>
      <c r="K48" s="6"/>
      <c r="L48" s="6"/>
      <c r="M48" s="6"/>
      <c r="R48" s="11"/>
      <c r="S48" s="11"/>
    </row>
    <row r="49" spans="2:19" ht="16" customHeight="1" x14ac:dyDescent="0.35">
      <c r="B49" s="9"/>
      <c r="C49" s="82"/>
      <c r="D49" s="13"/>
      <c r="E49" s="9"/>
      <c r="F49" s="46"/>
      <c r="G49" s="9"/>
      <c r="H49" s="46"/>
      <c r="I49" s="6"/>
      <c r="J49" s="6"/>
      <c r="K49" s="6"/>
      <c r="L49" s="6"/>
      <c r="M49" s="6"/>
      <c r="R49" s="11"/>
      <c r="S49" s="11"/>
    </row>
    <row r="50" spans="2:19" x14ac:dyDescent="0.35">
      <c r="B50" s="9"/>
      <c r="C50" s="9"/>
      <c r="D50" s="9"/>
      <c r="E50" s="9"/>
      <c r="F50" s="46"/>
      <c r="G50" s="9"/>
      <c r="H50" s="46"/>
      <c r="I50" s="6"/>
      <c r="J50" s="6"/>
      <c r="K50" s="6"/>
      <c r="L50" s="6"/>
      <c r="M50" s="6"/>
      <c r="R50" s="11"/>
      <c r="S50" s="11"/>
    </row>
    <row r="51" spans="2:19" ht="15.5" x14ac:dyDescent="0.35">
      <c r="B51" s="9"/>
      <c r="C51" s="9"/>
      <c r="D51" s="9"/>
      <c r="E51" s="18"/>
      <c r="F51" s="6"/>
      <c r="G51" s="82"/>
      <c r="H51" s="13"/>
      <c r="I51" s="85"/>
      <c r="J51" s="85"/>
      <c r="K51" s="19"/>
      <c r="L51" s="47"/>
      <c r="M51" s="6"/>
    </row>
    <row r="52" spans="2:19" x14ac:dyDescent="0.35">
      <c r="B52" s="9"/>
      <c r="C52" s="9"/>
      <c r="D52" s="9"/>
      <c r="E52" s="9"/>
      <c r="F52" s="46"/>
      <c r="G52" s="9"/>
      <c r="H52" s="46"/>
      <c r="I52" s="11"/>
    </row>
    <row r="53" spans="2:19" x14ac:dyDescent="0.35">
      <c r="B53" s="9"/>
      <c r="C53" s="9"/>
      <c r="D53" s="9"/>
      <c r="E53" s="9"/>
      <c r="F53" s="46"/>
      <c r="G53" s="9"/>
      <c r="H53" s="46"/>
      <c r="I53" s="11"/>
    </row>
    <row r="54" spans="2:19" ht="15.5" x14ac:dyDescent="0.35">
      <c r="B54" s="9"/>
      <c r="C54" s="9"/>
      <c r="D54" s="9"/>
      <c r="E54" s="82"/>
      <c r="F54" s="13"/>
      <c r="G54" s="9"/>
      <c r="H54" s="46"/>
      <c r="I54" s="11"/>
      <c r="J54" s="11"/>
      <c r="K54" s="11"/>
      <c r="L54" s="45"/>
      <c r="M54" s="11"/>
    </row>
    <row r="55" spans="2:19" x14ac:dyDescent="0.35">
      <c r="B55" s="19"/>
      <c r="C55" s="19"/>
      <c r="D55" s="19"/>
      <c r="E55" s="19"/>
      <c r="F55" s="90"/>
      <c r="G55" s="19"/>
      <c r="H55" s="90"/>
      <c r="I55" s="11"/>
      <c r="J55" s="11"/>
      <c r="K55" s="11"/>
      <c r="L55" s="45"/>
      <c r="M55" s="11"/>
    </row>
    <row r="56" spans="2:19" x14ac:dyDescent="0.35">
      <c r="B56" s="11"/>
      <c r="C56" s="11"/>
      <c r="D56" s="11"/>
      <c r="E56" s="19"/>
      <c r="F56" s="45"/>
      <c r="G56" s="11"/>
      <c r="H56" s="45"/>
      <c r="I56" s="11"/>
      <c r="J56" s="11"/>
      <c r="K56" s="11"/>
      <c r="L56" s="45"/>
      <c r="M56" s="11"/>
    </row>
    <row r="57" spans="2:19" x14ac:dyDescent="0.35">
      <c r="B57" s="11"/>
      <c r="C57" s="11"/>
      <c r="D57" s="11"/>
      <c r="E57" s="19"/>
      <c r="F57" s="45"/>
      <c r="G57" s="11"/>
      <c r="H57" s="45"/>
      <c r="I57" s="11"/>
      <c r="J57" s="11"/>
      <c r="K57" s="11"/>
      <c r="L57" s="45"/>
      <c r="M57" s="11"/>
    </row>
    <row r="58" spans="2:19" x14ac:dyDescent="0.35">
      <c r="B58" s="11"/>
      <c r="C58" s="11"/>
      <c r="D58" s="11"/>
      <c r="E58" s="11"/>
      <c r="F58" s="45"/>
      <c r="G58" s="11"/>
      <c r="H58" s="45"/>
      <c r="I58" s="11"/>
      <c r="J58" s="11"/>
      <c r="K58" s="11"/>
      <c r="L58" s="45"/>
      <c r="M58" s="11"/>
    </row>
    <row r="59" spans="2:19" x14ac:dyDescent="0.35">
      <c r="B59" s="11"/>
      <c r="C59" s="11"/>
      <c r="D59" s="11"/>
      <c r="E59" s="11"/>
      <c r="F59" s="45"/>
      <c r="G59" s="11"/>
      <c r="H59" s="45"/>
    </row>
    <row r="60" spans="2:19" x14ac:dyDescent="0.35">
      <c r="B60" s="11"/>
      <c r="C60" s="11"/>
      <c r="D60" s="11"/>
      <c r="E60" s="11"/>
      <c r="F60" s="45"/>
      <c r="G60" s="11"/>
      <c r="H60" s="45"/>
    </row>
    <row r="61" spans="2:19" x14ac:dyDescent="0.35">
      <c r="B61" s="11"/>
      <c r="C61" s="11"/>
      <c r="D61" s="11"/>
      <c r="E61" s="11"/>
      <c r="F61" s="45"/>
      <c r="G61" s="11"/>
      <c r="H61" s="45"/>
    </row>
    <row r="62" spans="2:19" x14ac:dyDescent="0.35">
      <c r="B62" s="11"/>
      <c r="C62" s="11"/>
      <c r="D62" s="11"/>
      <c r="E62" s="11"/>
      <c r="F62" s="45"/>
      <c r="G62" s="11"/>
      <c r="H62" s="45"/>
    </row>
  </sheetData>
  <mergeCells count="23">
    <mergeCell ref="B2:E2"/>
    <mergeCell ref="E15:F15"/>
    <mergeCell ref="C20:D20"/>
    <mergeCell ref="C22:D22"/>
    <mergeCell ref="E26:F26"/>
    <mergeCell ref="C30:D30"/>
    <mergeCell ref="E21:F21"/>
    <mergeCell ref="E32:F32"/>
    <mergeCell ref="C33:D33"/>
    <mergeCell ref="G29:H29"/>
    <mergeCell ref="G18:H18"/>
    <mergeCell ref="I26:J26"/>
    <mergeCell ref="L26:M26"/>
    <mergeCell ref="N18:O18"/>
    <mergeCell ref="P15:Q15"/>
    <mergeCell ref="P21:Q21"/>
    <mergeCell ref="R33:S33"/>
    <mergeCell ref="R20:S20"/>
    <mergeCell ref="R22:S22"/>
    <mergeCell ref="P26:Q26"/>
    <mergeCell ref="N29:O29"/>
    <mergeCell ref="P32:Q32"/>
    <mergeCell ref="R31:S31"/>
  </mergeCells>
  <dataValidations count="11">
    <dataValidation type="list" allowBlank="1" showInputMessage="1" showErrorMessage="1" sqref="E21:F21" xr:uid="{00000000-0002-0000-0100-000000000000}">
      <formula1>$C$10:$C$11</formula1>
    </dataValidation>
    <dataValidation type="list" allowBlank="1" showInputMessage="1" showErrorMessage="1" sqref="E32:F32" xr:uid="{00000000-0002-0000-0100-000001000000}">
      <formula1>$C$12:$C$13</formula1>
    </dataValidation>
    <dataValidation type="list" allowBlank="1" showInputMessage="1" showErrorMessage="1" sqref="P21:Q21" xr:uid="{00000000-0002-0000-0100-000002000000}">
      <formula1>$S$10:$S$11</formula1>
    </dataValidation>
    <dataValidation type="list" allowBlank="1" showInputMessage="1" showErrorMessage="1" sqref="P32:Q32" xr:uid="{00000000-0002-0000-0100-000003000000}">
      <formula1>$S$12:$S$13</formula1>
    </dataValidation>
    <dataValidation type="list" allowBlank="1" showInputMessage="1" showErrorMessage="1" sqref="G18:H18" xr:uid="{00000000-0002-0000-0100-000004000000}">
      <formula1>$D$10:$D$11</formula1>
    </dataValidation>
    <dataValidation type="list" allowBlank="1" showInputMessage="1" showErrorMessage="1" sqref="G29:H29" xr:uid="{00000000-0002-0000-0100-000005000000}">
      <formula1>$D$12:$D$13</formula1>
    </dataValidation>
    <dataValidation type="list" allowBlank="1" showInputMessage="1" showErrorMessage="1" sqref="N18:O18" xr:uid="{00000000-0002-0000-0100-000006000000}">
      <formula1>$R$10:$R$11</formula1>
    </dataValidation>
    <dataValidation type="list" allowBlank="1" showInputMessage="1" showErrorMessage="1" sqref="N29:O29" xr:uid="{00000000-0002-0000-0100-000007000000}">
      <formula1>$R$12:$R$13</formula1>
    </dataValidation>
    <dataValidation type="list" allowBlank="1" showInputMessage="1" showErrorMessage="1" sqref="I26:J26" xr:uid="{00000000-0002-0000-0100-000008000000}">
      <formula1>$E$10:$E$11</formula1>
    </dataValidation>
    <dataValidation type="list" allowBlank="1" showInputMessage="1" showErrorMessage="1" sqref="L26:M26" xr:uid="{00000000-0002-0000-0100-000009000000}">
      <formula1>$Q$10:$Q$11</formula1>
    </dataValidation>
    <dataValidation type="list" allowBlank="1" showInputMessage="1" showErrorMessage="1" sqref="K22" xr:uid="{00000000-0002-0000-0100-00000A000000}">
      <formula1>$K$10:$K$11</formula1>
    </dataValidation>
  </dataValidations>
  <hyperlinks>
    <hyperlink ref="G2" location="Instructions!A1" display="Instructions" xr:uid="{00000000-0004-0000-0100-000000000000}"/>
    <hyperlink ref="B2" r:id="rId1" xr:uid="{00000000-0004-0000-0100-000001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Pool Play</vt:lpstr>
      <vt:lpstr>Bracket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Robke,Tyson</cp:lastModifiedBy>
  <dcterms:created xsi:type="dcterms:W3CDTF">2017-03-31T16:42:06Z</dcterms:created>
  <dcterms:modified xsi:type="dcterms:W3CDTF">2019-07-01T14:31:26Z</dcterms:modified>
</cp:coreProperties>
</file>