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042856\Documents\Sports\Football\"/>
    </mc:Choice>
  </mc:AlternateContent>
  <bookViews>
    <workbookView xWindow="0" yWindow="0" windowWidth="16040" windowHeight="5250" tabRatio="836" activeTab="1"/>
  </bookViews>
  <sheets>
    <sheet name="Big Board" sheetId="2" r:id="rId1"/>
    <sheet name="Scoreboard" sheetId="3" r:id="rId2"/>
    <sheet name="Tyson" sheetId="1" r:id="rId3"/>
    <sheet name="Jeremy" sheetId="6" r:id="rId4"/>
    <sheet name="Walker" sheetId="7" r:id="rId5"/>
    <sheet name="Austin" sheetId="8" r:id="rId6"/>
    <sheet name="Jim" sheetId="9" r:id="rId7"/>
    <sheet name="Alex" sheetId="10" r:id="rId8"/>
    <sheet name="Jerry" sheetId="11" r:id="rId9"/>
    <sheet name="Cody" sheetId="12" r:id="rId10"/>
    <sheet name="Cecil" sheetId="13" r:id="rId11"/>
    <sheet name="Trent" sheetId="4" r:id="rId12"/>
    <sheet name="Rick" sheetId="14" r:id="rId13"/>
    <sheet name="Tom" sheetId="15" r:id="rId14"/>
    <sheet name="Bob" sheetId="16" r:id="rId15"/>
    <sheet name="Blake" sheetId="17" r:id="rId16"/>
    <sheet name="Rachel" sheetId="18" r:id="rId17"/>
    <sheet name="Isaac" sheetId="19" r:id="rId18"/>
    <sheet name="Max" sheetId="20" r:id="rId19"/>
    <sheet name="Bart" sheetId="21" r:id="rId20"/>
    <sheet name="Ben" sheetId="22" r:id="rId21"/>
    <sheet name="Katelyn" sheetId="23" r:id="rId22"/>
    <sheet name="Chris" sheetId="5" r:id="rId23"/>
  </sheets>
  <externalReferences>
    <externalReference r:id="rId24"/>
    <externalReference r:id="rId25"/>
    <externalReference r:id="rId26"/>
    <externalReference r:id="rId27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3" i="2" l="1"/>
  <c r="Y44" i="2" s="1"/>
  <c r="J24" i="3" s="1"/>
  <c r="Z41" i="2"/>
  <c r="AT43" i="2"/>
  <c r="AS44" i="2" s="1"/>
  <c r="J23" i="3" s="1"/>
  <c r="AT41" i="2"/>
  <c r="AF43" i="2"/>
  <c r="AE44" i="2" s="1"/>
  <c r="J22" i="3" s="1"/>
  <c r="AF41" i="2"/>
  <c r="J43" i="2"/>
  <c r="I44" i="2" s="1"/>
  <c r="J21" i="3" s="1"/>
  <c r="D21" i="3" s="1"/>
  <c r="J41" i="2"/>
  <c r="T43" i="2"/>
  <c r="S44" i="2" s="1"/>
  <c r="J20" i="3" s="1"/>
  <c r="T41" i="2"/>
  <c r="N43" i="2"/>
  <c r="M44" i="2" s="1"/>
  <c r="J19" i="3" s="1"/>
  <c r="N41" i="2"/>
  <c r="P43" i="2"/>
  <c r="O44" i="2" s="1"/>
  <c r="J18" i="3" s="1"/>
  <c r="P41" i="2"/>
  <c r="L43" i="2"/>
  <c r="K44" i="2" s="1"/>
  <c r="J17" i="3" s="1"/>
  <c r="L41" i="2"/>
  <c r="V43" i="2"/>
  <c r="U44" i="2" s="1"/>
  <c r="J16" i="3" s="1"/>
  <c r="V41" i="2"/>
  <c r="X43" i="2"/>
  <c r="W44" i="2" s="1"/>
  <c r="J14" i="3" s="1"/>
  <c r="X41" i="2"/>
  <c r="AN43" i="2"/>
  <c r="AM44" i="2" s="1"/>
  <c r="J15" i="3" s="1"/>
  <c r="AN41" i="2"/>
  <c r="AR43" i="2"/>
  <c r="AQ44" i="2" s="1"/>
  <c r="J12" i="3" s="1"/>
  <c r="AR41" i="2"/>
  <c r="AP43" i="2"/>
  <c r="AO44" i="2" s="1"/>
  <c r="J13" i="3" s="1"/>
  <c r="AP41" i="2"/>
  <c r="AJ43" i="2"/>
  <c r="AI44" i="2" s="1"/>
  <c r="J10" i="3" s="1"/>
  <c r="AJ41" i="2"/>
  <c r="AB43" i="2"/>
  <c r="AA44" i="2" s="1"/>
  <c r="J11" i="3" s="1"/>
  <c r="AB41" i="2"/>
  <c r="H43" i="2"/>
  <c r="G44" i="2" s="1"/>
  <c r="J7" i="3" s="1"/>
  <c r="H41" i="2"/>
  <c r="AH43" i="2"/>
  <c r="AG44" i="2" s="1"/>
  <c r="J9" i="3" s="1"/>
  <c r="AH41" i="2"/>
  <c r="AL43" i="2"/>
  <c r="AK44" i="2" s="1"/>
  <c r="J8" i="3" s="1"/>
  <c r="AL41" i="2"/>
  <c r="R43" i="2"/>
  <c r="Q44" i="2" s="1"/>
  <c r="J5" i="3" s="1"/>
  <c r="R41" i="2"/>
  <c r="AD43" i="2"/>
  <c r="AC44" i="2" s="1"/>
  <c r="J6" i="3" s="1"/>
  <c r="D6" i="3" s="1"/>
  <c r="AD41" i="2"/>
  <c r="F43" i="2"/>
  <c r="E44" i="2" s="1"/>
  <c r="J4" i="3" s="1"/>
  <c r="F41" i="2"/>
  <c r="F42" i="2"/>
  <c r="I4" i="3"/>
  <c r="E4" i="3" s="1"/>
  <c r="G4" i="3"/>
  <c r="H4" i="3"/>
  <c r="AD37" i="2"/>
  <c r="AD39" i="2"/>
  <c r="AD38" i="2"/>
  <c r="AD40" i="2"/>
  <c r="AD42" i="2"/>
  <c r="I6" i="3"/>
  <c r="E6" i="3" s="1"/>
  <c r="F37" i="2"/>
  <c r="F39" i="2"/>
  <c r="F38" i="2"/>
  <c r="F40" i="2"/>
  <c r="H37" i="2"/>
  <c r="H39" i="2"/>
  <c r="H38" i="2"/>
  <c r="H40" i="2"/>
  <c r="H42" i="2"/>
  <c r="I7" i="3"/>
  <c r="AH37" i="2"/>
  <c r="AH39" i="2"/>
  <c r="AH38" i="2"/>
  <c r="AH40" i="2"/>
  <c r="AH42" i="2"/>
  <c r="I9" i="3"/>
  <c r="E9" i="3" s="1"/>
  <c r="AL37" i="2"/>
  <c r="AL39" i="2"/>
  <c r="AL38" i="2"/>
  <c r="AL40" i="2"/>
  <c r="AL42" i="2"/>
  <c r="I8" i="3"/>
  <c r="AP37" i="2"/>
  <c r="AP39" i="2"/>
  <c r="AP38" i="2"/>
  <c r="AP40" i="2"/>
  <c r="AP42" i="2"/>
  <c r="I13" i="3"/>
  <c r="E13" i="3" s="1"/>
  <c r="AJ37" i="2"/>
  <c r="AJ39" i="2"/>
  <c r="AJ38" i="2"/>
  <c r="AJ40" i="2"/>
  <c r="AJ42" i="2"/>
  <c r="I10" i="3"/>
  <c r="AB37" i="2"/>
  <c r="AB39" i="2"/>
  <c r="AB38" i="2"/>
  <c r="AB40" i="2"/>
  <c r="AB42" i="2"/>
  <c r="I11" i="3"/>
  <c r="E11" i="3" s="1"/>
  <c r="AR37" i="2"/>
  <c r="AR39" i="2"/>
  <c r="AR38" i="2"/>
  <c r="AR40" i="2"/>
  <c r="AR42" i="2"/>
  <c r="I12" i="3"/>
  <c r="AN37" i="2"/>
  <c r="AN39" i="2"/>
  <c r="AN38" i="2"/>
  <c r="AN40" i="2"/>
  <c r="AN42" i="2"/>
  <c r="I15" i="3"/>
  <c r="E15" i="3" s="1"/>
  <c r="P37" i="2"/>
  <c r="P39" i="2"/>
  <c r="P38" i="2"/>
  <c r="P40" i="2"/>
  <c r="P42" i="2"/>
  <c r="I18" i="3"/>
  <c r="L37" i="2"/>
  <c r="L39" i="2"/>
  <c r="L38" i="2"/>
  <c r="L40" i="2"/>
  <c r="L42" i="2"/>
  <c r="I17" i="3"/>
  <c r="E17" i="3" s="1"/>
  <c r="T37" i="2"/>
  <c r="T39" i="2"/>
  <c r="T38" i="2"/>
  <c r="T40" i="2"/>
  <c r="T42" i="2"/>
  <c r="I20" i="3"/>
  <c r="R37" i="2"/>
  <c r="R39" i="2"/>
  <c r="R38" i="2"/>
  <c r="R40" i="2"/>
  <c r="R42" i="2"/>
  <c r="I5" i="3"/>
  <c r="E5" i="3" s="1"/>
  <c r="J37" i="2"/>
  <c r="J39" i="2"/>
  <c r="J38" i="2"/>
  <c r="J40" i="2"/>
  <c r="J42" i="2"/>
  <c r="I21" i="3"/>
  <c r="AT37" i="2"/>
  <c r="AT39" i="2"/>
  <c r="AT38" i="2"/>
  <c r="AT40" i="2"/>
  <c r="AT42" i="2"/>
  <c r="I23" i="3"/>
  <c r="E23" i="3" s="1"/>
  <c r="V37" i="2"/>
  <c r="V39" i="2"/>
  <c r="V38" i="2"/>
  <c r="V40" i="2"/>
  <c r="V42" i="2"/>
  <c r="I16" i="3"/>
  <c r="X37" i="2"/>
  <c r="X39" i="2"/>
  <c r="X38" i="2"/>
  <c r="X40" i="2"/>
  <c r="X42" i="2"/>
  <c r="I14" i="3"/>
  <c r="E14" i="3" s="1"/>
  <c r="AF37" i="2"/>
  <c r="AF39" i="2"/>
  <c r="AF38" i="2"/>
  <c r="AF40" i="2"/>
  <c r="AF42" i="2"/>
  <c r="I22" i="3"/>
  <c r="N37" i="2"/>
  <c r="N39" i="2"/>
  <c r="N38" i="2"/>
  <c r="N40" i="2"/>
  <c r="N42" i="2"/>
  <c r="I19" i="3"/>
  <c r="E19" i="3" s="1"/>
  <c r="Z37" i="2"/>
  <c r="Z39" i="2"/>
  <c r="Z38" i="2"/>
  <c r="Z40" i="2"/>
  <c r="Z42" i="2"/>
  <c r="I24" i="3"/>
  <c r="E7" i="3"/>
  <c r="E10" i="3"/>
  <c r="E18" i="3"/>
  <c r="E21" i="3"/>
  <c r="E22" i="3"/>
  <c r="J19" i="2"/>
  <c r="J21" i="2"/>
  <c r="J20" i="2"/>
  <c r="J22" i="2"/>
  <c r="J23" i="2"/>
  <c r="J24" i="2"/>
  <c r="J25" i="2"/>
  <c r="J26" i="2"/>
  <c r="J27" i="2"/>
  <c r="J28" i="2"/>
  <c r="H21" i="3"/>
  <c r="Z19" i="2"/>
  <c r="Z21" i="2"/>
  <c r="Z20" i="2"/>
  <c r="Z22" i="2"/>
  <c r="Z23" i="2"/>
  <c r="Z24" i="2"/>
  <c r="Z25" i="2"/>
  <c r="Z26" i="2"/>
  <c r="Z27" i="2"/>
  <c r="Z28" i="2"/>
  <c r="H24" i="3"/>
  <c r="R19" i="2"/>
  <c r="R21" i="2"/>
  <c r="R20" i="2"/>
  <c r="R22" i="2"/>
  <c r="R23" i="2"/>
  <c r="R24" i="2"/>
  <c r="R25" i="2"/>
  <c r="R26" i="2"/>
  <c r="R27" i="2"/>
  <c r="R28" i="2"/>
  <c r="H5" i="3"/>
  <c r="AF19" i="2"/>
  <c r="AF21" i="2"/>
  <c r="AF20" i="2"/>
  <c r="AF22" i="2"/>
  <c r="AF23" i="2"/>
  <c r="AF24" i="2"/>
  <c r="AF25" i="2"/>
  <c r="AF26" i="2"/>
  <c r="AF27" i="2"/>
  <c r="AF28" i="2"/>
  <c r="H22" i="3"/>
  <c r="L19" i="2"/>
  <c r="L21" i="2"/>
  <c r="L20" i="2"/>
  <c r="L22" i="2"/>
  <c r="L23" i="2"/>
  <c r="L24" i="2"/>
  <c r="L25" i="2"/>
  <c r="L26" i="2"/>
  <c r="L27" i="2"/>
  <c r="L28" i="2"/>
  <c r="H17" i="3"/>
  <c r="AP19" i="2"/>
  <c r="AP21" i="2"/>
  <c r="AP20" i="2"/>
  <c r="AP22" i="2"/>
  <c r="AP23" i="2"/>
  <c r="AP24" i="2"/>
  <c r="AP25" i="2"/>
  <c r="AP26" i="2"/>
  <c r="AP27" i="2"/>
  <c r="AP28" i="2"/>
  <c r="H13" i="3"/>
  <c r="N19" i="2"/>
  <c r="N21" i="2"/>
  <c r="N20" i="2"/>
  <c r="N22" i="2"/>
  <c r="N23" i="2"/>
  <c r="N24" i="2"/>
  <c r="N25" i="2"/>
  <c r="N26" i="2"/>
  <c r="N27" i="2"/>
  <c r="N28" i="2"/>
  <c r="H19" i="3"/>
  <c r="AT19" i="2"/>
  <c r="AT21" i="2"/>
  <c r="AT20" i="2"/>
  <c r="AT22" i="2"/>
  <c r="AT23" i="2"/>
  <c r="AT24" i="2"/>
  <c r="AT25" i="2"/>
  <c r="AT26" i="2"/>
  <c r="AT27" i="2"/>
  <c r="AT28" i="2"/>
  <c r="H23" i="3"/>
  <c r="AD19" i="2"/>
  <c r="AD21" i="2"/>
  <c r="AD20" i="2"/>
  <c r="AD22" i="2"/>
  <c r="AD23" i="2"/>
  <c r="AD24" i="2"/>
  <c r="AD25" i="2"/>
  <c r="AD26" i="2"/>
  <c r="AD27" i="2"/>
  <c r="AD28" i="2"/>
  <c r="H6" i="3"/>
  <c r="AH19" i="2"/>
  <c r="AH21" i="2"/>
  <c r="AH20" i="2"/>
  <c r="AH22" i="2"/>
  <c r="AH23" i="2"/>
  <c r="AH24" i="2"/>
  <c r="AH25" i="2"/>
  <c r="AH26" i="2"/>
  <c r="AH27" i="2"/>
  <c r="AH28" i="2"/>
  <c r="H9" i="3"/>
  <c r="V19" i="2"/>
  <c r="V21" i="2"/>
  <c r="V20" i="2"/>
  <c r="V22" i="2"/>
  <c r="V23" i="2"/>
  <c r="V24" i="2"/>
  <c r="V25" i="2"/>
  <c r="V26" i="2"/>
  <c r="V27" i="2"/>
  <c r="V28" i="2"/>
  <c r="H16" i="3"/>
  <c r="H19" i="2"/>
  <c r="H21" i="2"/>
  <c r="H20" i="2"/>
  <c r="H22" i="2"/>
  <c r="H23" i="2"/>
  <c r="H24" i="2"/>
  <c r="H25" i="2"/>
  <c r="H26" i="2"/>
  <c r="H27" i="2"/>
  <c r="H28" i="2"/>
  <c r="H7" i="3"/>
  <c r="X19" i="2"/>
  <c r="X21" i="2"/>
  <c r="X20" i="2"/>
  <c r="X22" i="2"/>
  <c r="X23" i="2"/>
  <c r="X24" i="2"/>
  <c r="X25" i="2"/>
  <c r="X26" i="2"/>
  <c r="X27" i="2"/>
  <c r="X28" i="2"/>
  <c r="H14" i="3"/>
  <c r="T19" i="2"/>
  <c r="T21" i="2"/>
  <c r="T20" i="2"/>
  <c r="T22" i="2"/>
  <c r="T23" i="2"/>
  <c r="T24" i="2"/>
  <c r="T25" i="2"/>
  <c r="T26" i="2"/>
  <c r="T27" i="2"/>
  <c r="T28" i="2"/>
  <c r="H20" i="3"/>
  <c r="P19" i="2"/>
  <c r="P21" i="2"/>
  <c r="P20" i="2"/>
  <c r="P22" i="2"/>
  <c r="P23" i="2"/>
  <c r="P24" i="2"/>
  <c r="P25" i="2"/>
  <c r="P26" i="2"/>
  <c r="P27" i="2"/>
  <c r="P28" i="2"/>
  <c r="H18" i="3"/>
  <c r="AB19" i="2"/>
  <c r="AB21" i="2"/>
  <c r="AB20" i="2"/>
  <c r="AB22" i="2"/>
  <c r="AB23" i="2"/>
  <c r="AB24" i="2"/>
  <c r="AB25" i="2"/>
  <c r="AB26" i="2"/>
  <c r="AB27" i="2"/>
  <c r="AB28" i="2"/>
  <c r="H11" i="3"/>
  <c r="AL19" i="2"/>
  <c r="AL21" i="2"/>
  <c r="AL20" i="2"/>
  <c r="AL22" i="2"/>
  <c r="AL23" i="2"/>
  <c r="AL24" i="2"/>
  <c r="AL25" i="2"/>
  <c r="AL26" i="2"/>
  <c r="AL27" i="2"/>
  <c r="AL28" i="2"/>
  <c r="H8" i="3"/>
  <c r="AJ19" i="2"/>
  <c r="AJ21" i="2"/>
  <c r="AJ20" i="2"/>
  <c r="AJ22" i="2"/>
  <c r="AJ23" i="2"/>
  <c r="AJ24" i="2"/>
  <c r="AJ25" i="2"/>
  <c r="AJ26" i="2"/>
  <c r="AJ27" i="2"/>
  <c r="AJ28" i="2"/>
  <c r="H10" i="3"/>
  <c r="AR19" i="2"/>
  <c r="AR21" i="2"/>
  <c r="AR20" i="2"/>
  <c r="AR22" i="2"/>
  <c r="AR23" i="2"/>
  <c r="AR24" i="2"/>
  <c r="AR25" i="2"/>
  <c r="AR26" i="2"/>
  <c r="AR27" i="2"/>
  <c r="AR28" i="2"/>
  <c r="H12" i="3"/>
  <c r="AN19" i="2"/>
  <c r="AN21" i="2"/>
  <c r="AN20" i="2"/>
  <c r="AN22" i="2"/>
  <c r="AN23" i="2"/>
  <c r="AN24" i="2"/>
  <c r="AN25" i="2"/>
  <c r="AN26" i="2"/>
  <c r="AN27" i="2"/>
  <c r="AN28" i="2"/>
  <c r="H15" i="3"/>
  <c r="F19" i="2"/>
  <c r="F21" i="2"/>
  <c r="F20" i="2"/>
  <c r="F22" i="2"/>
  <c r="F23" i="2"/>
  <c r="F24" i="2"/>
  <c r="F25" i="2"/>
  <c r="F26" i="2"/>
  <c r="F27" i="2"/>
  <c r="F28" i="2"/>
  <c r="Z17" i="2"/>
  <c r="Z18" i="2"/>
  <c r="R17" i="2"/>
  <c r="R18" i="2"/>
  <c r="AF17" i="2"/>
  <c r="AF18" i="2"/>
  <c r="L17" i="2"/>
  <c r="L18" i="2"/>
  <c r="AT17" i="2"/>
  <c r="AT18" i="2"/>
  <c r="N17" i="2"/>
  <c r="N18" i="2"/>
  <c r="AD17" i="2"/>
  <c r="AD18" i="2"/>
  <c r="V17" i="2"/>
  <c r="V18" i="2"/>
  <c r="J17" i="2"/>
  <c r="J18" i="2"/>
  <c r="AP17" i="2"/>
  <c r="AP18" i="2"/>
  <c r="AH17" i="2"/>
  <c r="AH18" i="2"/>
  <c r="AJ17" i="2"/>
  <c r="AJ18" i="2"/>
  <c r="P17" i="2"/>
  <c r="P18" i="2"/>
  <c r="AB17" i="2"/>
  <c r="AB18" i="2"/>
  <c r="T17" i="2"/>
  <c r="T18" i="2"/>
  <c r="AL17" i="2"/>
  <c r="AL18" i="2"/>
  <c r="H17" i="2"/>
  <c r="H18" i="2"/>
  <c r="X17" i="2"/>
  <c r="X18" i="2"/>
  <c r="AR17" i="2"/>
  <c r="AR18" i="2"/>
  <c r="AN17" i="2"/>
  <c r="AN18" i="2"/>
  <c r="F17" i="2"/>
  <c r="F18" i="2"/>
  <c r="F15" i="2"/>
  <c r="AT5" i="2"/>
  <c r="AT6" i="2"/>
  <c r="AT7" i="2"/>
  <c r="AT8" i="2"/>
  <c r="AT9" i="2"/>
  <c r="AT10" i="2"/>
  <c r="AT11" i="2"/>
  <c r="AT12" i="2"/>
  <c r="AT13" i="2"/>
  <c r="AT14" i="2"/>
  <c r="AT15" i="2"/>
  <c r="AT16" i="2"/>
  <c r="AT31" i="2"/>
  <c r="AT32" i="2"/>
  <c r="AR5" i="2"/>
  <c r="AR6" i="2"/>
  <c r="AR7" i="2"/>
  <c r="AR8" i="2"/>
  <c r="AR9" i="2"/>
  <c r="AR10" i="2"/>
  <c r="AR11" i="2"/>
  <c r="AR12" i="2"/>
  <c r="AR13" i="2"/>
  <c r="AR14" i="2"/>
  <c r="AR15" i="2"/>
  <c r="AR16" i="2"/>
  <c r="AR31" i="2"/>
  <c r="AR32" i="2"/>
  <c r="AR29" i="2"/>
  <c r="AR30" i="2"/>
  <c r="AR33" i="2"/>
  <c r="AR34" i="2"/>
  <c r="AR35" i="2"/>
  <c r="AR36" i="2"/>
  <c r="AQ45" i="2"/>
  <c r="AT4" i="2"/>
  <c r="AT29" i="2"/>
  <c r="AT30" i="2"/>
  <c r="AT33" i="2"/>
  <c r="AT34" i="2"/>
  <c r="AT35" i="2"/>
  <c r="AT36" i="2"/>
  <c r="AT3" i="2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F9" i="2"/>
  <c r="F3" i="2"/>
  <c r="F4" i="2"/>
  <c r="F5" i="2"/>
  <c r="F6" i="2"/>
  <c r="F7" i="2"/>
  <c r="F8" i="2"/>
  <c r="F10" i="2"/>
  <c r="F11" i="2"/>
  <c r="F12" i="2"/>
  <c r="F13" i="2"/>
  <c r="F14" i="2"/>
  <c r="F16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29" i="2"/>
  <c r="AJ30" i="2"/>
  <c r="AJ31" i="2"/>
  <c r="AJ32" i="2"/>
  <c r="AJ33" i="2"/>
  <c r="AJ34" i="2"/>
  <c r="AJ35" i="2"/>
  <c r="AJ36" i="2"/>
  <c r="AJ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29" i="2"/>
  <c r="AL30" i="2"/>
  <c r="AL31" i="2"/>
  <c r="AL32" i="2"/>
  <c r="AL33" i="2"/>
  <c r="AL34" i="2"/>
  <c r="AL35" i="2"/>
  <c r="AL36" i="2"/>
  <c r="AL3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29" i="2"/>
  <c r="AN30" i="2"/>
  <c r="AN31" i="2"/>
  <c r="AN32" i="2"/>
  <c r="AN33" i="2"/>
  <c r="AN34" i="2"/>
  <c r="AN35" i="2"/>
  <c r="AN36" i="2"/>
  <c r="AN3" i="2"/>
  <c r="I42" i="21"/>
  <c r="J42" i="21"/>
  <c r="D42" i="21"/>
  <c r="C42" i="21"/>
  <c r="I41" i="21"/>
  <c r="J41" i="21"/>
  <c r="I40" i="21"/>
  <c r="J40" i="21"/>
  <c r="I39" i="21"/>
  <c r="J39" i="21"/>
  <c r="I38" i="21"/>
  <c r="J38" i="21"/>
  <c r="I37" i="21"/>
  <c r="J37" i="21"/>
  <c r="I36" i="21"/>
  <c r="J36" i="21"/>
  <c r="I35" i="21"/>
  <c r="J35" i="21"/>
  <c r="I34" i="21"/>
  <c r="J34" i="21"/>
  <c r="I33" i="21"/>
  <c r="J33" i="21"/>
  <c r="I32" i="21"/>
  <c r="J32" i="21"/>
  <c r="I31" i="21"/>
  <c r="J31" i="21"/>
  <c r="I30" i="21"/>
  <c r="J30" i="21"/>
  <c r="I29" i="21"/>
  <c r="J29" i="21"/>
  <c r="I28" i="21"/>
  <c r="J28" i="21"/>
  <c r="I27" i="21"/>
  <c r="J27" i="21"/>
  <c r="I26" i="21"/>
  <c r="J26" i="21"/>
  <c r="I25" i="21"/>
  <c r="J25" i="21"/>
  <c r="I24" i="21"/>
  <c r="J24" i="21"/>
  <c r="I23" i="21"/>
  <c r="J23" i="21"/>
  <c r="I22" i="21"/>
  <c r="J22" i="21"/>
  <c r="I21" i="21"/>
  <c r="J21" i="21"/>
  <c r="I20" i="21"/>
  <c r="J20" i="21"/>
  <c r="I19" i="21"/>
  <c r="J19" i="21"/>
  <c r="I18" i="21"/>
  <c r="J18" i="21"/>
  <c r="I17" i="21"/>
  <c r="J17" i="21"/>
  <c r="I16" i="21"/>
  <c r="J16" i="21"/>
  <c r="I15" i="21"/>
  <c r="J15" i="21"/>
  <c r="I14" i="21"/>
  <c r="J14" i="21"/>
  <c r="I13" i="21"/>
  <c r="J13" i="21"/>
  <c r="I12" i="21"/>
  <c r="J12" i="21"/>
  <c r="I11" i="21"/>
  <c r="J11" i="21"/>
  <c r="I10" i="21"/>
  <c r="J10" i="21"/>
  <c r="I9" i="21"/>
  <c r="J9" i="21"/>
  <c r="I8" i="21"/>
  <c r="J8" i="21"/>
  <c r="I7" i="21"/>
  <c r="J7" i="21"/>
  <c r="I6" i="21"/>
  <c r="J6" i="21"/>
  <c r="I5" i="21"/>
  <c r="J5" i="21"/>
  <c r="I4" i="21"/>
  <c r="J4" i="21"/>
  <c r="I3" i="21"/>
  <c r="J3" i="21"/>
  <c r="I2" i="21"/>
  <c r="J2" i="21"/>
  <c r="I42" i="20"/>
  <c r="J42" i="20"/>
  <c r="K42" i="20"/>
  <c r="D42" i="20"/>
  <c r="C42" i="20"/>
  <c r="I41" i="20"/>
  <c r="J41" i="20"/>
  <c r="K41" i="20"/>
  <c r="I40" i="20"/>
  <c r="J40" i="20"/>
  <c r="K40" i="20"/>
  <c r="I39" i="20"/>
  <c r="J39" i="20"/>
  <c r="K39" i="20"/>
  <c r="I38" i="20"/>
  <c r="J38" i="20"/>
  <c r="K38" i="20"/>
  <c r="I37" i="20"/>
  <c r="J37" i="20"/>
  <c r="K37" i="20"/>
  <c r="I36" i="20"/>
  <c r="J36" i="20"/>
  <c r="K36" i="20"/>
  <c r="I35" i="20"/>
  <c r="J35" i="20"/>
  <c r="K35" i="20"/>
  <c r="I34" i="20"/>
  <c r="J34" i="20"/>
  <c r="K34" i="20"/>
  <c r="I33" i="20"/>
  <c r="J33" i="20"/>
  <c r="K33" i="20"/>
  <c r="I32" i="20"/>
  <c r="J32" i="20"/>
  <c r="K32" i="20"/>
  <c r="I31" i="20"/>
  <c r="J31" i="20"/>
  <c r="K31" i="20"/>
  <c r="I30" i="20"/>
  <c r="J30" i="20"/>
  <c r="K30" i="20"/>
  <c r="I29" i="20"/>
  <c r="J29" i="20"/>
  <c r="K29" i="20"/>
  <c r="I28" i="20"/>
  <c r="J28" i="20"/>
  <c r="K28" i="20"/>
  <c r="I27" i="20"/>
  <c r="J27" i="20"/>
  <c r="K27" i="20"/>
  <c r="I26" i="20"/>
  <c r="J26" i="20"/>
  <c r="K26" i="20"/>
  <c r="I25" i="20"/>
  <c r="J25" i="20"/>
  <c r="K25" i="20"/>
  <c r="I24" i="20"/>
  <c r="J24" i="20"/>
  <c r="K24" i="20"/>
  <c r="I23" i="20"/>
  <c r="J23" i="20"/>
  <c r="K23" i="20"/>
  <c r="I22" i="20"/>
  <c r="J22" i="20"/>
  <c r="K22" i="20"/>
  <c r="I21" i="20"/>
  <c r="J21" i="20"/>
  <c r="K21" i="20"/>
  <c r="I20" i="20"/>
  <c r="J20" i="20"/>
  <c r="K20" i="20"/>
  <c r="I19" i="20"/>
  <c r="J19" i="20"/>
  <c r="K19" i="20"/>
  <c r="I18" i="20"/>
  <c r="J18" i="20"/>
  <c r="K18" i="20"/>
  <c r="I17" i="20"/>
  <c r="J17" i="20"/>
  <c r="K17" i="20"/>
  <c r="I16" i="20"/>
  <c r="J16" i="20"/>
  <c r="K16" i="20"/>
  <c r="I15" i="20"/>
  <c r="J15" i="20"/>
  <c r="K15" i="20"/>
  <c r="I14" i="20"/>
  <c r="J14" i="20"/>
  <c r="K14" i="20"/>
  <c r="I13" i="20"/>
  <c r="J13" i="20"/>
  <c r="K13" i="20"/>
  <c r="I12" i="20"/>
  <c r="J12" i="20"/>
  <c r="K12" i="20"/>
  <c r="I11" i="20"/>
  <c r="J11" i="20"/>
  <c r="K11" i="20"/>
  <c r="I10" i="20"/>
  <c r="J10" i="20"/>
  <c r="K10" i="20"/>
  <c r="I9" i="20"/>
  <c r="J9" i="20"/>
  <c r="K9" i="20"/>
  <c r="I8" i="20"/>
  <c r="J8" i="20"/>
  <c r="K8" i="20"/>
  <c r="I7" i="20"/>
  <c r="J7" i="20"/>
  <c r="K7" i="20"/>
  <c r="I6" i="20"/>
  <c r="J6" i="20"/>
  <c r="K6" i="20"/>
  <c r="I5" i="20"/>
  <c r="J5" i="20"/>
  <c r="K5" i="20"/>
  <c r="I4" i="20"/>
  <c r="J4" i="20"/>
  <c r="K4" i="20"/>
  <c r="I3" i="20"/>
  <c r="J3" i="20"/>
  <c r="K3" i="20"/>
  <c r="I2" i="20"/>
  <c r="J2" i="20"/>
  <c r="K2" i="20"/>
  <c r="I42" i="19"/>
  <c r="J42" i="19"/>
  <c r="K42" i="19"/>
  <c r="D42" i="19"/>
  <c r="C42" i="19"/>
  <c r="I41" i="19"/>
  <c r="J41" i="19"/>
  <c r="K41" i="19"/>
  <c r="I40" i="19"/>
  <c r="J40" i="19"/>
  <c r="K40" i="19"/>
  <c r="I39" i="19"/>
  <c r="J39" i="19"/>
  <c r="K39" i="19"/>
  <c r="I38" i="19"/>
  <c r="J38" i="19"/>
  <c r="K38" i="19"/>
  <c r="I37" i="19"/>
  <c r="J37" i="19"/>
  <c r="K37" i="19"/>
  <c r="I36" i="19"/>
  <c r="J36" i="19"/>
  <c r="K36" i="19"/>
  <c r="I35" i="19"/>
  <c r="J35" i="19"/>
  <c r="K35" i="19"/>
  <c r="I34" i="19"/>
  <c r="J34" i="19"/>
  <c r="K34" i="19"/>
  <c r="I33" i="19"/>
  <c r="J33" i="19"/>
  <c r="K33" i="19"/>
  <c r="I32" i="19"/>
  <c r="J32" i="19"/>
  <c r="K32" i="19"/>
  <c r="I31" i="19"/>
  <c r="J31" i="19"/>
  <c r="K31" i="19"/>
  <c r="I30" i="19"/>
  <c r="J30" i="19"/>
  <c r="K30" i="19"/>
  <c r="I29" i="19"/>
  <c r="J29" i="19"/>
  <c r="K29" i="19"/>
  <c r="I28" i="19"/>
  <c r="J28" i="19"/>
  <c r="K28" i="19"/>
  <c r="I27" i="19"/>
  <c r="J27" i="19"/>
  <c r="K27" i="19"/>
  <c r="I26" i="19"/>
  <c r="J26" i="19"/>
  <c r="K26" i="19"/>
  <c r="I25" i="19"/>
  <c r="J25" i="19"/>
  <c r="K25" i="19"/>
  <c r="I24" i="19"/>
  <c r="J24" i="19"/>
  <c r="K24" i="19"/>
  <c r="I23" i="19"/>
  <c r="J23" i="19"/>
  <c r="K23" i="19"/>
  <c r="I22" i="19"/>
  <c r="J22" i="19"/>
  <c r="K22" i="19"/>
  <c r="I21" i="19"/>
  <c r="J21" i="19"/>
  <c r="K21" i="19"/>
  <c r="I20" i="19"/>
  <c r="J20" i="19"/>
  <c r="K20" i="19"/>
  <c r="I19" i="19"/>
  <c r="J19" i="19"/>
  <c r="K19" i="19"/>
  <c r="I18" i="19"/>
  <c r="J18" i="19"/>
  <c r="K18" i="19"/>
  <c r="I17" i="19"/>
  <c r="J17" i="19"/>
  <c r="K17" i="19"/>
  <c r="I16" i="19"/>
  <c r="J16" i="19"/>
  <c r="K16" i="19"/>
  <c r="I15" i="19"/>
  <c r="J15" i="19"/>
  <c r="K15" i="19"/>
  <c r="I14" i="19"/>
  <c r="J14" i="19"/>
  <c r="K14" i="19"/>
  <c r="I13" i="19"/>
  <c r="J13" i="19"/>
  <c r="K13" i="19"/>
  <c r="I12" i="19"/>
  <c r="J12" i="19"/>
  <c r="K12" i="19"/>
  <c r="I11" i="19"/>
  <c r="J11" i="19"/>
  <c r="K11" i="19"/>
  <c r="I10" i="19"/>
  <c r="J10" i="19"/>
  <c r="K10" i="19"/>
  <c r="I9" i="19"/>
  <c r="J9" i="19"/>
  <c r="K9" i="19"/>
  <c r="I8" i="19"/>
  <c r="J8" i="19"/>
  <c r="K8" i="19"/>
  <c r="I7" i="19"/>
  <c r="J7" i="19"/>
  <c r="K7" i="19"/>
  <c r="I6" i="19"/>
  <c r="J6" i="19"/>
  <c r="K6" i="19"/>
  <c r="I5" i="19"/>
  <c r="J5" i="19"/>
  <c r="K5" i="19"/>
  <c r="I4" i="19"/>
  <c r="J4" i="19"/>
  <c r="K4" i="19"/>
  <c r="I3" i="19"/>
  <c r="J3" i="19"/>
  <c r="K3" i="19"/>
  <c r="I2" i="19"/>
  <c r="J2" i="19"/>
  <c r="K2" i="19"/>
  <c r="H3" i="2"/>
  <c r="H9" i="2"/>
  <c r="H4" i="2"/>
  <c r="H5" i="2"/>
  <c r="H6" i="2"/>
  <c r="H7" i="2"/>
  <c r="H8" i="2"/>
  <c r="H10" i="2"/>
  <c r="H11" i="2"/>
  <c r="H12" i="2"/>
  <c r="H13" i="2"/>
  <c r="H14" i="2"/>
  <c r="H15" i="2"/>
  <c r="H16" i="2"/>
  <c r="J3" i="2"/>
  <c r="J9" i="2"/>
  <c r="J4" i="2"/>
  <c r="J5" i="2"/>
  <c r="J6" i="2"/>
  <c r="J7" i="2"/>
  <c r="J8" i="2"/>
  <c r="J10" i="2"/>
  <c r="J11" i="2"/>
  <c r="J12" i="2"/>
  <c r="J13" i="2"/>
  <c r="J14" i="2"/>
  <c r="J15" i="2"/>
  <c r="J16" i="2"/>
  <c r="L3" i="2"/>
  <c r="L9" i="2"/>
  <c r="L4" i="2"/>
  <c r="L5" i="2"/>
  <c r="L6" i="2"/>
  <c r="L7" i="2"/>
  <c r="L8" i="2"/>
  <c r="L10" i="2"/>
  <c r="L11" i="2"/>
  <c r="L12" i="2"/>
  <c r="L13" i="2"/>
  <c r="L14" i="2"/>
  <c r="L15" i="2"/>
  <c r="L16" i="2"/>
  <c r="N3" i="2"/>
  <c r="N9" i="2"/>
  <c r="N4" i="2"/>
  <c r="N5" i="2"/>
  <c r="N6" i="2"/>
  <c r="N7" i="2"/>
  <c r="N8" i="2"/>
  <c r="N10" i="2"/>
  <c r="N11" i="2"/>
  <c r="N12" i="2"/>
  <c r="N13" i="2"/>
  <c r="N14" i="2"/>
  <c r="N15" i="2"/>
  <c r="N16" i="2"/>
  <c r="P3" i="2"/>
  <c r="P9" i="2"/>
  <c r="P4" i="2"/>
  <c r="P5" i="2"/>
  <c r="P6" i="2"/>
  <c r="P7" i="2"/>
  <c r="P8" i="2"/>
  <c r="P10" i="2"/>
  <c r="P11" i="2"/>
  <c r="P12" i="2"/>
  <c r="P13" i="2"/>
  <c r="P14" i="2"/>
  <c r="P15" i="2"/>
  <c r="P16" i="2"/>
  <c r="R3" i="2"/>
  <c r="R9" i="2"/>
  <c r="R4" i="2"/>
  <c r="R5" i="2"/>
  <c r="R6" i="2"/>
  <c r="R7" i="2"/>
  <c r="R8" i="2"/>
  <c r="R10" i="2"/>
  <c r="R11" i="2"/>
  <c r="R12" i="2"/>
  <c r="R13" i="2"/>
  <c r="R14" i="2"/>
  <c r="R15" i="2"/>
  <c r="R16" i="2"/>
  <c r="T3" i="2"/>
  <c r="T9" i="2"/>
  <c r="T4" i="2"/>
  <c r="T5" i="2"/>
  <c r="T6" i="2"/>
  <c r="T7" i="2"/>
  <c r="T8" i="2"/>
  <c r="T10" i="2"/>
  <c r="T11" i="2"/>
  <c r="T12" i="2"/>
  <c r="T13" i="2"/>
  <c r="T14" i="2"/>
  <c r="T15" i="2"/>
  <c r="T16" i="2"/>
  <c r="V3" i="2"/>
  <c r="V9" i="2"/>
  <c r="V4" i="2"/>
  <c r="V5" i="2"/>
  <c r="V6" i="2"/>
  <c r="V7" i="2"/>
  <c r="V8" i="2"/>
  <c r="V10" i="2"/>
  <c r="V11" i="2"/>
  <c r="V12" i="2"/>
  <c r="V13" i="2"/>
  <c r="V14" i="2"/>
  <c r="V15" i="2"/>
  <c r="V16" i="2"/>
  <c r="X3" i="2"/>
  <c r="X9" i="2"/>
  <c r="X4" i="2"/>
  <c r="X5" i="2"/>
  <c r="X6" i="2"/>
  <c r="X7" i="2"/>
  <c r="X8" i="2"/>
  <c r="X10" i="2"/>
  <c r="X11" i="2"/>
  <c r="X12" i="2"/>
  <c r="X13" i="2"/>
  <c r="X14" i="2"/>
  <c r="X15" i="2"/>
  <c r="X16" i="2"/>
  <c r="Z3" i="2"/>
  <c r="Z9" i="2"/>
  <c r="Z4" i="2"/>
  <c r="Z5" i="2"/>
  <c r="Z6" i="2"/>
  <c r="Z7" i="2"/>
  <c r="Z8" i="2"/>
  <c r="Z10" i="2"/>
  <c r="Z11" i="2"/>
  <c r="Z12" i="2"/>
  <c r="Z13" i="2"/>
  <c r="Z14" i="2"/>
  <c r="Z15" i="2"/>
  <c r="Z16" i="2"/>
  <c r="AB3" i="2"/>
  <c r="AB9" i="2"/>
  <c r="AB4" i="2"/>
  <c r="AB5" i="2"/>
  <c r="AB6" i="2"/>
  <c r="AB7" i="2"/>
  <c r="AB8" i="2"/>
  <c r="AB10" i="2"/>
  <c r="AB11" i="2"/>
  <c r="AB12" i="2"/>
  <c r="AB13" i="2"/>
  <c r="AB14" i="2"/>
  <c r="AB15" i="2"/>
  <c r="AB16" i="2"/>
  <c r="AD3" i="2"/>
  <c r="AD9" i="2"/>
  <c r="AD4" i="2"/>
  <c r="AD5" i="2"/>
  <c r="AD6" i="2"/>
  <c r="AD7" i="2"/>
  <c r="AD8" i="2"/>
  <c r="AD10" i="2"/>
  <c r="AD11" i="2"/>
  <c r="AD12" i="2"/>
  <c r="AD13" i="2"/>
  <c r="AD14" i="2"/>
  <c r="AD15" i="2"/>
  <c r="AD16" i="2"/>
  <c r="AF3" i="2"/>
  <c r="AF9" i="2"/>
  <c r="AF4" i="2"/>
  <c r="AF5" i="2"/>
  <c r="AF6" i="2"/>
  <c r="AF7" i="2"/>
  <c r="AF8" i="2"/>
  <c r="AF10" i="2"/>
  <c r="AF11" i="2"/>
  <c r="AF12" i="2"/>
  <c r="AF13" i="2"/>
  <c r="AF14" i="2"/>
  <c r="AF15" i="2"/>
  <c r="AF16" i="2"/>
  <c r="AH3" i="2"/>
  <c r="AH9" i="2"/>
  <c r="AH4" i="2"/>
  <c r="AH5" i="2"/>
  <c r="AH6" i="2"/>
  <c r="AH7" i="2"/>
  <c r="AH8" i="2"/>
  <c r="AH10" i="2"/>
  <c r="AH11" i="2"/>
  <c r="AH12" i="2"/>
  <c r="AH13" i="2"/>
  <c r="AH14" i="2"/>
  <c r="AH15" i="2"/>
  <c r="AH16" i="2"/>
  <c r="G15" i="3"/>
  <c r="AP3" i="2"/>
  <c r="AP9" i="2"/>
  <c r="AP4" i="2"/>
  <c r="AP5" i="2"/>
  <c r="AP6" i="2"/>
  <c r="AP7" i="2"/>
  <c r="AP8" i="2"/>
  <c r="AP10" i="2"/>
  <c r="AP11" i="2"/>
  <c r="AP12" i="2"/>
  <c r="AP13" i="2"/>
  <c r="AP14" i="2"/>
  <c r="AP15" i="2"/>
  <c r="AP16" i="2"/>
  <c r="AR3" i="2"/>
  <c r="AR4" i="2"/>
  <c r="J42" i="23"/>
  <c r="K42" i="23"/>
  <c r="L42" i="23"/>
  <c r="D42" i="23"/>
  <c r="C42" i="23"/>
  <c r="J41" i="23"/>
  <c r="K41" i="23"/>
  <c r="L41" i="23"/>
  <c r="J40" i="23"/>
  <c r="K40" i="23"/>
  <c r="L40" i="23"/>
  <c r="J39" i="23"/>
  <c r="K39" i="23"/>
  <c r="L39" i="23"/>
  <c r="J38" i="23"/>
  <c r="K38" i="23"/>
  <c r="L38" i="23"/>
  <c r="J37" i="23"/>
  <c r="K37" i="23"/>
  <c r="L37" i="23"/>
  <c r="J36" i="23"/>
  <c r="K36" i="23"/>
  <c r="L36" i="23"/>
  <c r="J35" i="23"/>
  <c r="K35" i="23"/>
  <c r="L35" i="23"/>
  <c r="J34" i="23"/>
  <c r="K34" i="23"/>
  <c r="L34" i="23"/>
  <c r="J33" i="23"/>
  <c r="K33" i="23"/>
  <c r="L33" i="23"/>
  <c r="J32" i="23"/>
  <c r="K32" i="23"/>
  <c r="L32" i="23"/>
  <c r="J31" i="23"/>
  <c r="K31" i="23"/>
  <c r="L31" i="23"/>
  <c r="J30" i="23"/>
  <c r="K30" i="23"/>
  <c r="L30" i="23"/>
  <c r="J29" i="23"/>
  <c r="K29" i="23"/>
  <c r="L29" i="23"/>
  <c r="J28" i="23"/>
  <c r="K28" i="23"/>
  <c r="L28" i="23"/>
  <c r="J27" i="23"/>
  <c r="K27" i="23"/>
  <c r="L27" i="23"/>
  <c r="J26" i="23"/>
  <c r="K26" i="23"/>
  <c r="L26" i="23"/>
  <c r="J25" i="23"/>
  <c r="K25" i="23"/>
  <c r="L25" i="23"/>
  <c r="J24" i="23"/>
  <c r="K24" i="23"/>
  <c r="L24" i="23"/>
  <c r="J23" i="23"/>
  <c r="K23" i="23"/>
  <c r="L23" i="23"/>
  <c r="J22" i="23"/>
  <c r="K22" i="23"/>
  <c r="L22" i="23"/>
  <c r="J21" i="23"/>
  <c r="K21" i="23"/>
  <c r="L21" i="23"/>
  <c r="J20" i="23"/>
  <c r="K20" i="23"/>
  <c r="L20" i="23"/>
  <c r="J19" i="23"/>
  <c r="K19" i="23"/>
  <c r="L19" i="23"/>
  <c r="J18" i="23"/>
  <c r="K18" i="23"/>
  <c r="L18" i="23"/>
  <c r="J17" i="23"/>
  <c r="K17" i="23"/>
  <c r="L17" i="23"/>
  <c r="J16" i="23"/>
  <c r="K16" i="23"/>
  <c r="L16" i="23"/>
  <c r="J15" i="23"/>
  <c r="K15" i="23"/>
  <c r="L15" i="23"/>
  <c r="J14" i="23"/>
  <c r="K14" i="23"/>
  <c r="L14" i="23"/>
  <c r="J13" i="23"/>
  <c r="K13" i="23"/>
  <c r="L13" i="23"/>
  <c r="J12" i="23"/>
  <c r="K12" i="23"/>
  <c r="L12" i="23"/>
  <c r="J11" i="23"/>
  <c r="K11" i="23"/>
  <c r="L11" i="23"/>
  <c r="J10" i="23"/>
  <c r="K10" i="23"/>
  <c r="L10" i="23"/>
  <c r="J9" i="23"/>
  <c r="K9" i="23"/>
  <c r="L9" i="23"/>
  <c r="J8" i="23"/>
  <c r="K8" i="23"/>
  <c r="L8" i="23"/>
  <c r="J7" i="23"/>
  <c r="K7" i="23"/>
  <c r="L7" i="23"/>
  <c r="J6" i="23"/>
  <c r="K6" i="23"/>
  <c r="L6" i="23"/>
  <c r="J5" i="23"/>
  <c r="K5" i="23"/>
  <c r="L5" i="23"/>
  <c r="J4" i="23"/>
  <c r="K4" i="23"/>
  <c r="L4" i="23"/>
  <c r="J3" i="23"/>
  <c r="K3" i="23"/>
  <c r="L3" i="23"/>
  <c r="J2" i="23"/>
  <c r="K2" i="23"/>
  <c r="L2" i="23"/>
  <c r="AP29" i="2"/>
  <c r="AP30" i="2"/>
  <c r="AP31" i="2"/>
  <c r="AP32" i="2"/>
  <c r="AP33" i="2"/>
  <c r="AP34" i="2"/>
  <c r="AP35" i="2"/>
  <c r="AP36" i="2"/>
  <c r="AH29" i="2"/>
  <c r="AH30" i="2"/>
  <c r="AH31" i="2"/>
  <c r="AH32" i="2"/>
  <c r="AH33" i="2"/>
  <c r="AH34" i="2"/>
  <c r="AH35" i="2"/>
  <c r="AH36" i="2"/>
  <c r="AF29" i="2"/>
  <c r="AF30" i="2"/>
  <c r="AF31" i="2"/>
  <c r="AF32" i="2"/>
  <c r="AF33" i="2"/>
  <c r="AF34" i="2"/>
  <c r="AF35" i="2"/>
  <c r="AF36" i="2"/>
  <c r="AD29" i="2"/>
  <c r="AD30" i="2"/>
  <c r="AD31" i="2"/>
  <c r="AD32" i="2"/>
  <c r="AD33" i="2"/>
  <c r="AD34" i="2"/>
  <c r="AD35" i="2"/>
  <c r="AD36" i="2"/>
  <c r="J42" i="22"/>
  <c r="K42" i="22"/>
  <c r="L42" i="22"/>
  <c r="D42" i="22"/>
  <c r="C42" i="22"/>
  <c r="J41" i="22"/>
  <c r="K41" i="22"/>
  <c r="L41" i="22"/>
  <c r="J40" i="22"/>
  <c r="K40" i="22"/>
  <c r="L40" i="22"/>
  <c r="J39" i="22"/>
  <c r="K39" i="22"/>
  <c r="L39" i="22"/>
  <c r="J38" i="22"/>
  <c r="K38" i="22"/>
  <c r="L38" i="22"/>
  <c r="J37" i="22"/>
  <c r="K37" i="22"/>
  <c r="L37" i="22"/>
  <c r="J36" i="22"/>
  <c r="K36" i="22"/>
  <c r="L36" i="22"/>
  <c r="J35" i="22"/>
  <c r="K35" i="22"/>
  <c r="L35" i="22"/>
  <c r="J34" i="22"/>
  <c r="K34" i="22"/>
  <c r="L34" i="22"/>
  <c r="J33" i="22"/>
  <c r="K33" i="22"/>
  <c r="L33" i="22"/>
  <c r="J32" i="22"/>
  <c r="K32" i="22"/>
  <c r="L32" i="22"/>
  <c r="J31" i="22"/>
  <c r="K31" i="22"/>
  <c r="L31" i="22"/>
  <c r="J30" i="22"/>
  <c r="K30" i="22"/>
  <c r="L30" i="22"/>
  <c r="J29" i="22"/>
  <c r="K29" i="22"/>
  <c r="L29" i="22"/>
  <c r="J28" i="22"/>
  <c r="K28" i="22"/>
  <c r="L28" i="22"/>
  <c r="J27" i="22"/>
  <c r="K27" i="22"/>
  <c r="L27" i="22"/>
  <c r="J26" i="22"/>
  <c r="K26" i="22"/>
  <c r="L26" i="22"/>
  <c r="J25" i="22"/>
  <c r="K25" i="22"/>
  <c r="L25" i="22"/>
  <c r="J24" i="22"/>
  <c r="K24" i="22"/>
  <c r="L24" i="22"/>
  <c r="J23" i="22"/>
  <c r="K23" i="22"/>
  <c r="L23" i="22"/>
  <c r="J22" i="22"/>
  <c r="K22" i="22"/>
  <c r="L22" i="22"/>
  <c r="J21" i="22"/>
  <c r="K21" i="22"/>
  <c r="L21" i="22"/>
  <c r="J20" i="22"/>
  <c r="K20" i="22"/>
  <c r="L20" i="22"/>
  <c r="J19" i="22"/>
  <c r="K19" i="22"/>
  <c r="L19" i="22"/>
  <c r="J18" i="22"/>
  <c r="K18" i="22"/>
  <c r="L18" i="22"/>
  <c r="J17" i="22"/>
  <c r="K17" i="22"/>
  <c r="L17" i="22"/>
  <c r="J16" i="22"/>
  <c r="K16" i="22"/>
  <c r="L16" i="22"/>
  <c r="J15" i="22"/>
  <c r="K15" i="22"/>
  <c r="L15" i="22"/>
  <c r="J14" i="22"/>
  <c r="K14" i="22"/>
  <c r="L14" i="22"/>
  <c r="J13" i="22"/>
  <c r="K13" i="22"/>
  <c r="L13" i="22"/>
  <c r="J12" i="22"/>
  <c r="K12" i="22"/>
  <c r="L12" i="22"/>
  <c r="J11" i="22"/>
  <c r="K11" i="22"/>
  <c r="L11" i="22"/>
  <c r="J10" i="22"/>
  <c r="K10" i="22"/>
  <c r="L10" i="22"/>
  <c r="J9" i="22"/>
  <c r="K9" i="22"/>
  <c r="L9" i="22"/>
  <c r="J8" i="22"/>
  <c r="K8" i="22"/>
  <c r="L8" i="22"/>
  <c r="J7" i="22"/>
  <c r="K7" i="22"/>
  <c r="L7" i="22"/>
  <c r="J6" i="22"/>
  <c r="K6" i="22"/>
  <c r="L6" i="22"/>
  <c r="J5" i="22"/>
  <c r="K5" i="22"/>
  <c r="L5" i="22"/>
  <c r="J4" i="22"/>
  <c r="K4" i="22"/>
  <c r="L4" i="22"/>
  <c r="J3" i="22"/>
  <c r="K3" i="22"/>
  <c r="L3" i="22"/>
  <c r="J2" i="22"/>
  <c r="K2" i="22"/>
  <c r="L2" i="22"/>
  <c r="J42" i="18"/>
  <c r="K42" i="18"/>
  <c r="L42" i="18"/>
  <c r="D42" i="18"/>
  <c r="C42" i="18"/>
  <c r="J41" i="18"/>
  <c r="K41" i="18"/>
  <c r="L41" i="18"/>
  <c r="J40" i="18"/>
  <c r="K40" i="18"/>
  <c r="L40" i="18"/>
  <c r="J39" i="18"/>
  <c r="K39" i="18"/>
  <c r="L39" i="18"/>
  <c r="J38" i="18"/>
  <c r="K38" i="18"/>
  <c r="L38" i="18"/>
  <c r="J37" i="18"/>
  <c r="K37" i="18"/>
  <c r="L37" i="18"/>
  <c r="J36" i="18"/>
  <c r="K36" i="18"/>
  <c r="L36" i="18"/>
  <c r="J35" i="18"/>
  <c r="K35" i="18"/>
  <c r="L35" i="18"/>
  <c r="J34" i="18"/>
  <c r="K34" i="18"/>
  <c r="L34" i="18"/>
  <c r="J33" i="18"/>
  <c r="K33" i="18"/>
  <c r="L33" i="18"/>
  <c r="J32" i="18"/>
  <c r="K32" i="18"/>
  <c r="L32" i="18"/>
  <c r="J31" i="18"/>
  <c r="K31" i="18"/>
  <c r="L31" i="18"/>
  <c r="J30" i="18"/>
  <c r="K30" i="18"/>
  <c r="L30" i="18"/>
  <c r="J29" i="18"/>
  <c r="K29" i="18"/>
  <c r="L29" i="18"/>
  <c r="J28" i="18"/>
  <c r="K28" i="18"/>
  <c r="L28" i="18"/>
  <c r="J27" i="18"/>
  <c r="K27" i="18"/>
  <c r="L27" i="18"/>
  <c r="J26" i="18"/>
  <c r="K26" i="18"/>
  <c r="L26" i="18"/>
  <c r="J25" i="18"/>
  <c r="K25" i="18"/>
  <c r="L25" i="18"/>
  <c r="J24" i="18"/>
  <c r="K24" i="18"/>
  <c r="L24" i="18"/>
  <c r="J23" i="18"/>
  <c r="K23" i="18"/>
  <c r="L23" i="18"/>
  <c r="J22" i="18"/>
  <c r="K22" i="18"/>
  <c r="L22" i="18"/>
  <c r="J21" i="18"/>
  <c r="K21" i="18"/>
  <c r="L21" i="18"/>
  <c r="J20" i="18"/>
  <c r="K20" i="18"/>
  <c r="L20" i="18"/>
  <c r="J19" i="18"/>
  <c r="K19" i="18"/>
  <c r="L19" i="18"/>
  <c r="J18" i="18"/>
  <c r="K18" i="18"/>
  <c r="L18" i="18"/>
  <c r="J17" i="18"/>
  <c r="K17" i="18"/>
  <c r="L17" i="18"/>
  <c r="J16" i="18"/>
  <c r="K16" i="18"/>
  <c r="L16" i="18"/>
  <c r="J15" i="18"/>
  <c r="K15" i="18"/>
  <c r="L15" i="18"/>
  <c r="J14" i="18"/>
  <c r="K14" i="18"/>
  <c r="L14" i="18"/>
  <c r="J13" i="18"/>
  <c r="K13" i="18"/>
  <c r="L13" i="18"/>
  <c r="J12" i="18"/>
  <c r="K12" i="18"/>
  <c r="L12" i="18"/>
  <c r="J11" i="18"/>
  <c r="K11" i="18"/>
  <c r="L11" i="18"/>
  <c r="J10" i="18"/>
  <c r="K10" i="18"/>
  <c r="L10" i="18"/>
  <c r="J9" i="18"/>
  <c r="K9" i="18"/>
  <c r="L9" i="18"/>
  <c r="J8" i="18"/>
  <c r="K8" i="18"/>
  <c r="L8" i="18"/>
  <c r="J7" i="18"/>
  <c r="K7" i="18"/>
  <c r="L7" i="18"/>
  <c r="J6" i="18"/>
  <c r="K6" i="18"/>
  <c r="L6" i="18"/>
  <c r="J5" i="18"/>
  <c r="K5" i="18"/>
  <c r="L5" i="18"/>
  <c r="J4" i="18"/>
  <c r="K4" i="18"/>
  <c r="L4" i="18"/>
  <c r="J3" i="18"/>
  <c r="K3" i="18"/>
  <c r="L3" i="18"/>
  <c r="J2" i="18"/>
  <c r="K2" i="18"/>
  <c r="L2" i="18"/>
  <c r="J42" i="17"/>
  <c r="K42" i="17"/>
  <c r="D42" i="17"/>
  <c r="C42" i="17"/>
  <c r="J41" i="17"/>
  <c r="K41" i="17"/>
  <c r="J40" i="17"/>
  <c r="K40" i="17"/>
  <c r="J39" i="17"/>
  <c r="K39" i="17"/>
  <c r="J38" i="17"/>
  <c r="K38" i="17"/>
  <c r="J37" i="17"/>
  <c r="K37" i="17"/>
  <c r="J36" i="17"/>
  <c r="K36" i="17"/>
  <c r="J35" i="17"/>
  <c r="K35" i="17"/>
  <c r="J34" i="17"/>
  <c r="K34" i="17"/>
  <c r="J33" i="17"/>
  <c r="K33" i="17"/>
  <c r="J32" i="17"/>
  <c r="K32" i="17"/>
  <c r="J31" i="17"/>
  <c r="K31" i="17"/>
  <c r="J30" i="17"/>
  <c r="K30" i="17"/>
  <c r="J29" i="17"/>
  <c r="K29" i="17"/>
  <c r="J28" i="17"/>
  <c r="K28" i="17"/>
  <c r="J27" i="17"/>
  <c r="K27" i="17"/>
  <c r="J26" i="17"/>
  <c r="K26" i="17"/>
  <c r="J25" i="17"/>
  <c r="K25" i="17"/>
  <c r="J24" i="17"/>
  <c r="K24" i="17"/>
  <c r="J23" i="17"/>
  <c r="K23" i="17"/>
  <c r="J22" i="17"/>
  <c r="K22" i="17"/>
  <c r="J21" i="17"/>
  <c r="K21" i="17"/>
  <c r="J20" i="17"/>
  <c r="K20" i="17"/>
  <c r="J19" i="17"/>
  <c r="K19" i="17"/>
  <c r="J18" i="17"/>
  <c r="K18" i="17"/>
  <c r="J17" i="17"/>
  <c r="K17" i="17"/>
  <c r="J16" i="17"/>
  <c r="K16" i="17"/>
  <c r="J15" i="17"/>
  <c r="K15" i="17"/>
  <c r="J14" i="17"/>
  <c r="K14" i="17"/>
  <c r="J13" i="17"/>
  <c r="K13" i="17"/>
  <c r="J12" i="17"/>
  <c r="K12" i="17"/>
  <c r="J11" i="17"/>
  <c r="K11" i="17"/>
  <c r="J10" i="17"/>
  <c r="K10" i="17"/>
  <c r="J9" i="17"/>
  <c r="K9" i="17"/>
  <c r="J8" i="17"/>
  <c r="K8" i="17"/>
  <c r="J7" i="17"/>
  <c r="K7" i="17"/>
  <c r="J6" i="17"/>
  <c r="K6" i="17"/>
  <c r="J5" i="17"/>
  <c r="K5" i="17"/>
  <c r="J4" i="17"/>
  <c r="K4" i="17"/>
  <c r="J3" i="17"/>
  <c r="K3" i="17"/>
  <c r="J2" i="17"/>
  <c r="K2" i="17"/>
  <c r="J42" i="16"/>
  <c r="K42" i="16"/>
  <c r="L42" i="16"/>
  <c r="D42" i="16"/>
  <c r="C42" i="16"/>
  <c r="J41" i="16"/>
  <c r="K41" i="16"/>
  <c r="L41" i="16"/>
  <c r="J40" i="16"/>
  <c r="K40" i="16"/>
  <c r="L40" i="16"/>
  <c r="J39" i="16"/>
  <c r="K39" i="16"/>
  <c r="L39" i="16"/>
  <c r="J38" i="16"/>
  <c r="K38" i="16"/>
  <c r="L38" i="16"/>
  <c r="J37" i="16"/>
  <c r="K37" i="16"/>
  <c r="L37" i="16"/>
  <c r="J36" i="16"/>
  <c r="K36" i="16"/>
  <c r="L36" i="16"/>
  <c r="J35" i="16"/>
  <c r="K35" i="16"/>
  <c r="L35" i="16"/>
  <c r="J34" i="16"/>
  <c r="K34" i="16"/>
  <c r="L34" i="16"/>
  <c r="J33" i="16"/>
  <c r="K33" i="16"/>
  <c r="L33" i="16"/>
  <c r="J32" i="16"/>
  <c r="K32" i="16"/>
  <c r="L32" i="16"/>
  <c r="J31" i="16"/>
  <c r="K31" i="16"/>
  <c r="L31" i="16"/>
  <c r="J30" i="16"/>
  <c r="K30" i="16"/>
  <c r="L30" i="16"/>
  <c r="J29" i="16"/>
  <c r="K29" i="16"/>
  <c r="L29" i="16"/>
  <c r="J28" i="16"/>
  <c r="K28" i="16"/>
  <c r="L28" i="16"/>
  <c r="J27" i="16"/>
  <c r="K27" i="16"/>
  <c r="L27" i="16"/>
  <c r="J26" i="16"/>
  <c r="K26" i="16"/>
  <c r="L26" i="16"/>
  <c r="J25" i="16"/>
  <c r="K25" i="16"/>
  <c r="L25" i="16"/>
  <c r="J24" i="16"/>
  <c r="K24" i="16"/>
  <c r="L24" i="16"/>
  <c r="J23" i="16"/>
  <c r="K23" i="16"/>
  <c r="L23" i="16"/>
  <c r="J22" i="16"/>
  <c r="K22" i="16"/>
  <c r="L22" i="16"/>
  <c r="J21" i="16"/>
  <c r="K21" i="16"/>
  <c r="L21" i="16"/>
  <c r="J20" i="16"/>
  <c r="K20" i="16"/>
  <c r="L20" i="16"/>
  <c r="J19" i="16"/>
  <c r="K19" i="16"/>
  <c r="L19" i="16"/>
  <c r="J18" i="16"/>
  <c r="K18" i="16"/>
  <c r="L18" i="16"/>
  <c r="J17" i="16"/>
  <c r="K17" i="16"/>
  <c r="L17" i="16"/>
  <c r="J16" i="16"/>
  <c r="K16" i="16"/>
  <c r="L16" i="16"/>
  <c r="J15" i="16"/>
  <c r="K15" i="16"/>
  <c r="L15" i="16"/>
  <c r="J14" i="16"/>
  <c r="K14" i="16"/>
  <c r="L14" i="16"/>
  <c r="J13" i="16"/>
  <c r="K13" i="16"/>
  <c r="L13" i="16"/>
  <c r="J12" i="16"/>
  <c r="K12" i="16"/>
  <c r="L12" i="16"/>
  <c r="J11" i="16"/>
  <c r="K11" i="16"/>
  <c r="L11" i="16"/>
  <c r="J10" i="16"/>
  <c r="K10" i="16"/>
  <c r="L10" i="16"/>
  <c r="J9" i="16"/>
  <c r="K9" i="16"/>
  <c r="L9" i="16"/>
  <c r="J8" i="16"/>
  <c r="K8" i="16"/>
  <c r="L8" i="16"/>
  <c r="J7" i="16"/>
  <c r="K7" i="16"/>
  <c r="L7" i="16"/>
  <c r="J6" i="16"/>
  <c r="K6" i="16"/>
  <c r="L6" i="16"/>
  <c r="J5" i="16"/>
  <c r="K5" i="16"/>
  <c r="L5" i="16"/>
  <c r="J4" i="16"/>
  <c r="K4" i="16"/>
  <c r="L4" i="16"/>
  <c r="J3" i="16"/>
  <c r="K3" i="16"/>
  <c r="L3" i="16"/>
  <c r="J2" i="16"/>
  <c r="K2" i="16"/>
  <c r="L2" i="16"/>
  <c r="Z29" i="2"/>
  <c r="Z30" i="2"/>
  <c r="Z31" i="2"/>
  <c r="Z32" i="2"/>
  <c r="Z33" i="2"/>
  <c r="Z34" i="2"/>
  <c r="Z35" i="2"/>
  <c r="Z36" i="2"/>
  <c r="J42" i="14"/>
  <c r="K42" i="14"/>
  <c r="L42" i="14"/>
  <c r="D42" i="14"/>
  <c r="C42" i="14"/>
  <c r="J41" i="14"/>
  <c r="K41" i="14"/>
  <c r="L41" i="14"/>
  <c r="J40" i="14"/>
  <c r="K40" i="14"/>
  <c r="L40" i="14"/>
  <c r="J39" i="14"/>
  <c r="K39" i="14"/>
  <c r="L39" i="14"/>
  <c r="J38" i="14"/>
  <c r="K38" i="14"/>
  <c r="L38" i="14"/>
  <c r="J37" i="14"/>
  <c r="K37" i="14"/>
  <c r="L37" i="14"/>
  <c r="J36" i="14"/>
  <c r="K36" i="14"/>
  <c r="L36" i="14"/>
  <c r="J35" i="14"/>
  <c r="K35" i="14"/>
  <c r="L35" i="14"/>
  <c r="J34" i="14"/>
  <c r="K34" i="14"/>
  <c r="L34" i="14"/>
  <c r="J33" i="14"/>
  <c r="K33" i="14"/>
  <c r="L33" i="14"/>
  <c r="J32" i="14"/>
  <c r="K32" i="14"/>
  <c r="L32" i="14"/>
  <c r="J31" i="14"/>
  <c r="K31" i="14"/>
  <c r="L31" i="14"/>
  <c r="J30" i="14"/>
  <c r="K30" i="14"/>
  <c r="L30" i="14"/>
  <c r="J29" i="14"/>
  <c r="K29" i="14"/>
  <c r="L29" i="14"/>
  <c r="J28" i="14"/>
  <c r="K28" i="14"/>
  <c r="L28" i="14"/>
  <c r="J27" i="14"/>
  <c r="K27" i="14"/>
  <c r="L27" i="14"/>
  <c r="J26" i="14"/>
  <c r="K26" i="14"/>
  <c r="L26" i="14"/>
  <c r="J25" i="14"/>
  <c r="K25" i="14"/>
  <c r="L25" i="14"/>
  <c r="J24" i="14"/>
  <c r="K24" i="14"/>
  <c r="L24" i="14"/>
  <c r="J23" i="14"/>
  <c r="K23" i="14"/>
  <c r="L23" i="14"/>
  <c r="J22" i="14"/>
  <c r="K22" i="14"/>
  <c r="L22" i="14"/>
  <c r="J21" i="14"/>
  <c r="K21" i="14"/>
  <c r="L21" i="14"/>
  <c r="J20" i="14"/>
  <c r="K20" i="14"/>
  <c r="L20" i="14"/>
  <c r="J19" i="14"/>
  <c r="K19" i="14"/>
  <c r="L19" i="14"/>
  <c r="J18" i="14"/>
  <c r="K18" i="14"/>
  <c r="L18" i="14"/>
  <c r="J17" i="14"/>
  <c r="K17" i="14"/>
  <c r="L17" i="14"/>
  <c r="J16" i="14"/>
  <c r="K16" i="14"/>
  <c r="L16" i="14"/>
  <c r="J15" i="14"/>
  <c r="K15" i="14"/>
  <c r="L15" i="14"/>
  <c r="J14" i="14"/>
  <c r="K14" i="14"/>
  <c r="L14" i="14"/>
  <c r="J13" i="14"/>
  <c r="K13" i="14"/>
  <c r="L13" i="14"/>
  <c r="J12" i="14"/>
  <c r="K12" i="14"/>
  <c r="L12" i="14"/>
  <c r="J11" i="14"/>
  <c r="K11" i="14"/>
  <c r="L11" i="14"/>
  <c r="J10" i="14"/>
  <c r="K10" i="14"/>
  <c r="L10" i="14"/>
  <c r="J9" i="14"/>
  <c r="K9" i="14"/>
  <c r="L9" i="14"/>
  <c r="J8" i="14"/>
  <c r="K8" i="14"/>
  <c r="L8" i="14"/>
  <c r="J7" i="14"/>
  <c r="K7" i="14"/>
  <c r="L7" i="14"/>
  <c r="J6" i="14"/>
  <c r="K6" i="14"/>
  <c r="L6" i="14"/>
  <c r="J5" i="14"/>
  <c r="K5" i="14"/>
  <c r="L5" i="14"/>
  <c r="J4" i="14"/>
  <c r="K4" i="14"/>
  <c r="L4" i="14"/>
  <c r="J3" i="14"/>
  <c r="K3" i="14"/>
  <c r="L3" i="14"/>
  <c r="J2" i="14"/>
  <c r="K2" i="14"/>
  <c r="L2" i="14"/>
  <c r="AB29" i="2"/>
  <c r="AB30" i="2"/>
  <c r="AB31" i="2"/>
  <c r="AB32" i="2"/>
  <c r="AB33" i="2"/>
  <c r="AB34" i="2"/>
  <c r="AB35" i="2"/>
  <c r="AB36" i="2"/>
  <c r="J42" i="15"/>
  <c r="K42" i="15"/>
  <c r="L42" i="15"/>
  <c r="D42" i="15"/>
  <c r="C42" i="15"/>
  <c r="J41" i="15"/>
  <c r="K41" i="15"/>
  <c r="L41" i="15"/>
  <c r="J40" i="15"/>
  <c r="K40" i="15"/>
  <c r="L40" i="15"/>
  <c r="L39" i="15"/>
  <c r="K39" i="15"/>
  <c r="J39" i="15"/>
  <c r="K38" i="15"/>
  <c r="L38" i="15"/>
  <c r="J38" i="15"/>
  <c r="J37" i="15"/>
  <c r="K37" i="15"/>
  <c r="L37" i="15"/>
  <c r="J36" i="15"/>
  <c r="K36" i="15"/>
  <c r="L36" i="15"/>
  <c r="L35" i="15"/>
  <c r="K35" i="15"/>
  <c r="J35" i="15"/>
  <c r="K34" i="15"/>
  <c r="L34" i="15"/>
  <c r="J34" i="15"/>
  <c r="J33" i="15"/>
  <c r="K33" i="15"/>
  <c r="L33" i="15"/>
  <c r="J32" i="15"/>
  <c r="K32" i="15"/>
  <c r="L32" i="15"/>
  <c r="L31" i="15"/>
  <c r="K31" i="15"/>
  <c r="J31" i="15"/>
  <c r="K30" i="15"/>
  <c r="L30" i="15"/>
  <c r="J30" i="15"/>
  <c r="J29" i="15"/>
  <c r="K29" i="15"/>
  <c r="L29" i="15"/>
  <c r="J28" i="15"/>
  <c r="K28" i="15"/>
  <c r="L28" i="15"/>
  <c r="L27" i="15"/>
  <c r="K27" i="15"/>
  <c r="J27" i="15"/>
  <c r="K26" i="15"/>
  <c r="L26" i="15"/>
  <c r="J26" i="15"/>
  <c r="J25" i="15"/>
  <c r="K25" i="15"/>
  <c r="L25" i="15"/>
  <c r="J24" i="15"/>
  <c r="K24" i="15"/>
  <c r="L24" i="15"/>
  <c r="L23" i="15"/>
  <c r="K23" i="15"/>
  <c r="J23" i="15"/>
  <c r="K22" i="15"/>
  <c r="L22" i="15"/>
  <c r="J22" i="15"/>
  <c r="J21" i="15"/>
  <c r="K21" i="15"/>
  <c r="L21" i="15"/>
  <c r="J20" i="15"/>
  <c r="K20" i="15"/>
  <c r="L20" i="15"/>
  <c r="L19" i="15"/>
  <c r="K19" i="15"/>
  <c r="J19" i="15"/>
  <c r="K18" i="15"/>
  <c r="L18" i="15"/>
  <c r="J18" i="15"/>
  <c r="J17" i="15"/>
  <c r="K17" i="15"/>
  <c r="L17" i="15"/>
  <c r="J16" i="15"/>
  <c r="K16" i="15"/>
  <c r="L16" i="15"/>
  <c r="L15" i="15"/>
  <c r="K15" i="15"/>
  <c r="J15" i="15"/>
  <c r="K14" i="15"/>
  <c r="L14" i="15"/>
  <c r="J14" i="15"/>
  <c r="J13" i="15"/>
  <c r="K13" i="15"/>
  <c r="L13" i="15"/>
  <c r="J12" i="15"/>
  <c r="K12" i="15"/>
  <c r="L12" i="15"/>
  <c r="L11" i="15"/>
  <c r="K11" i="15"/>
  <c r="J11" i="15"/>
  <c r="K10" i="15"/>
  <c r="L10" i="15"/>
  <c r="J10" i="15"/>
  <c r="J9" i="15"/>
  <c r="K9" i="15"/>
  <c r="L9" i="15"/>
  <c r="J8" i="15"/>
  <c r="K8" i="15"/>
  <c r="L8" i="15"/>
  <c r="L7" i="15"/>
  <c r="K7" i="15"/>
  <c r="J7" i="15"/>
  <c r="K6" i="15"/>
  <c r="L6" i="15"/>
  <c r="J6" i="15"/>
  <c r="J5" i="15"/>
  <c r="K5" i="15"/>
  <c r="L5" i="15"/>
  <c r="J4" i="15"/>
  <c r="K4" i="15"/>
  <c r="L4" i="15"/>
  <c r="L3" i="15"/>
  <c r="K3" i="15"/>
  <c r="J3" i="15"/>
  <c r="K2" i="15"/>
  <c r="L2" i="15"/>
  <c r="J2" i="15"/>
  <c r="V29" i="2"/>
  <c r="V30" i="2"/>
  <c r="V31" i="2"/>
  <c r="V32" i="2"/>
  <c r="V33" i="2"/>
  <c r="V34" i="2"/>
  <c r="V35" i="2"/>
  <c r="V36" i="2"/>
  <c r="F45" i="13"/>
  <c r="I42" i="13"/>
  <c r="J42" i="13"/>
  <c r="K42" i="13"/>
  <c r="D42" i="13"/>
  <c r="C42" i="13"/>
  <c r="J41" i="13"/>
  <c r="K41" i="13"/>
  <c r="I41" i="13"/>
  <c r="I40" i="13"/>
  <c r="J40" i="13"/>
  <c r="K40" i="13"/>
  <c r="I39" i="13"/>
  <c r="J39" i="13"/>
  <c r="K39" i="13"/>
  <c r="K38" i="13"/>
  <c r="J38" i="13"/>
  <c r="I38" i="13"/>
  <c r="J37" i="13"/>
  <c r="K37" i="13"/>
  <c r="I37" i="13"/>
  <c r="I36" i="13"/>
  <c r="J36" i="13"/>
  <c r="K36" i="13"/>
  <c r="I35" i="13"/>
  <c r="J35" i="13"/>
  <c r="K35" i="13"/>
  <c r="K34" i="13"/>
  <c r="J34" i="13"/>
  <c r="I34" i="13"/>
  <c r="J33" i="13"/>
  <c r="K33" i="13"/>
  <c r="I33" i="13"/>
  <c r="I32" i="13"/>
  <c r="J32" i="13"/>
  <c r="K32" i="13"/>
  <c r="I31" i="13"/>
  <c r="J31" i="13"/>
  <c r="K31" i="13"/>
  <c r="K30" i="13"/>
  <c r="J30" i="13"/>
  <c r="I30" i="13"/>
  <c r="J29" i="13"/>
  <c r="K29" i="13"/>
  <c r="I29" i="13"/>
  <c r="I28" i="13"/>
  <c r="J28" i="13"/>
  <c r="K28" i="13"/>
  <c r="I27" i="13"/>
  <c r="J27" i="13"/>
  <c r="K27" i="13"/>
  <c r="K26" i="13"/>
  <c r="J26" i="13"/>
  <c r="I26" i="13"/>
  <c r="J25" i="13"/>
  <c r="K25" i="13"/>
  <c r="I25" i="13"/>
  <c r="I24" i="13"/>
  <c r="J24" i="13"/>
  <c r="K24" i="13"/>
  <c r="I23" i="13"/>
  <c r="J23" i="13"/>
  <c r="K23" i="13"/>
  <c r="K22" i="13"/>
  <c r="J22" i="13"/>
  <c r="I22" i="13"/>
  <c r="J21" i="13"/>
  <c r="K21" i="13"/>
  <c r="I21" i="13"/>
  <c r="I20" i="13"/>
  <c r="J20" i="13"/>
  <c r="K20" i="13"/>
  <c r="I19" i="13"/>
  <c r="J19" i="13"/>
  <c r="K19" i="13"/>
  <c r="K18" i="13"/>
  <c r="J18" i="13"/>
  <c r="I18" i="13"/>
  <c r="J17" i="13"/>
  <c r="K17" i="13"/>
  <c r="I17" i="13"/>
  <c r="I16" i="13"/>
  <c r="J16" i="13"/>
  <c r="K16" i="13"/>
  <c r="I15" i="13"/>
  <c r="J15" i="13"/>
  <c r="K15" i="13"/>
  <c r="K14" i="13"/>
  <c r="J14" i="13"/>
  <c r="I14" i="13"/>
  <c r="J13" i="13"/>
  <c r="K13" i="13"/>
  <c r="I13" i="13"/>
  <c r="I12" i="13"/>
  <c r="J12" i="13"/>
  <c r="K12" i="13"/>
  <c r="K11" i="13"/>
  <c r="J11" i="13"/>
  <c r="I11" i="13"/>
  <c r="K10" i="13"/>
  <c r="J10" i="13"/>
  <c r="I10" i="13"/>
  <c r="J9" i="13"/>
  <c r="K9" i="13"/>
  <c r="I9" i="13"/>
  <c r="I8" i="13"/>
  <c r="J8" i="13"/>
  <c r="K8" i="13"/>
  <c r="K7" i="13"/>
  <c r="J7" i="13"/>
  <c r="I7" i="13"/>
  <c r="K6" i="13"/>
  <c r="J6" i="13"/>
  <c r="I6" i="13"/>
  <c r="J5" i="13"/>
  <c r="K5" i="13"/>
  <c r="I5" i="13"/>
  <c r="I4" i="13"/>
  <c r="J4" i="13"/>
  <c r="K4" i="13"/>
  <c r="K3" i="13"/>
  <c r="J3" i="13"/>
  <c r="I3" i="13"/>
  <c r="K2" i="13"/>
  <c r="J2" i="13"/>
  <c r="I2" i="13"/>
  <c r="X29" i="2"/>
  <c r="X30" i="2"/>
  <c r="X31" i="2"/>
  <c r="X32" i="2"/>
  <c r="X33" i="2"/>
  <c r="X34" i="2"/>
  <c r="X35" i="2"/>
  <c r="X36" i="2"/>
  <c r="T29" i="2"/>
  <c r="T30" i="2"/>
  <c r="T31" i="2"/>
  <c r="T32" i="2"/>
  <c r="T33" i="2"/>
  <c r="T34" i="2"/>
  <c r="T35" i="2"/>
  <c r="T36" i="2"/>
  <c r="J42" i="12"/>
  <c r="K42" i="12"/>
  <c r="L42" i="12"/>
  <c r="D42" i="12"/>
  <c r="C42" i="12"/>
  <c r="J41" i="12"/>
  <c r="K41" i="12"/>
  <c r="L41" i="12"/>
  <c r="J40" i="12"/>
  <c r="K40" i="12"/>
  <c r="L40" i="12"/>
  <c r="J39" i="12"/>
  <c r="K39" i="12"/>
  <c r="L39" i="12"/>
  <c r="K38" i="12"/>
  <c r="L38" i="12"/>
  <c r="J38" i="12"/>
  <c r="J37" i="12"/>
  <c r="K37" i="12"/>
  <c r="L37" i="12"/>
  <c r="J36" i="12"/>
  <c r="K36" i="12"/>
  <c r="L36" i="12"/>
  <c r="J35" i="12"/>
  <c r="K35" i="12"/>
  <c r="L35" i="12"/>
  <c r="K34" i="12"/>
  <c r="L34" i="12"/>
  <c r="J34" i="12"/>
  <c r="J33" i="12"/>
  <c r="K33" i="12"/>
  <c r="L33" i="12"/>
  <c r="J32" i="12"/>
  <c r="K32" i="12"/>
  <c r="L32" i="12"/>
  <c r="J31" i="12"/>
  <c r="K31" i="12"/>
  <c r="L31" i="12"/>
  <c r="K30" i="12"/>
  <c r="L30" i="12"/>
  <c r="J30" i="12"/>
  <c r="J29" i="12"/>
  <c r="K29" i="12"/>
  <c r="L29" i="12"/>
  <c r="J28" i="12"/>
  <c r="K28" i="12"/>
  <c r="L28" i="12"/>
  <c r="J27" i="12"/>
  <c r="K27" i="12"/>
  <c r="L27" i="12"/>
  <c r="K26" i="12"/>
  <c r="L26" i="12"/>
  <c r="J26" i="12"/>
  <c r="J25" i="12"/>
  <c r="K25" i="12"/>
  <c r="L25" i="12"/>
  <c r="J24" i="12"/>
  <c r="K24" i="12"/>
  <c r="L24" i="12"/>
  <c r="J23" i="12"/>
  <c r="K23" i="12"/>
  <c r="L23" i="12"/>
  <c r="K22" i="12"/>
  <c r="L22" i="12"/>
  <c r="J22" i="12"/>
  <c r="J21" i="12"/>
  <c r="K21" i="12"/>
  <c r="L21" i="12"/>
  <c r="J20" i="12"/>
  <c r="K20" i="12"/>
  <c r="L20" i="12"/>
  <c r="J19" i="12"/>
  <c r="K19" i="12"/>
  <c r="L19" i="12"/>
  <c r="K18" i="12"/>
  <c r="L18" i="12"/>
  <c r="J18" i="12"/>
  <c r="J17" i="12"/>
  <c r="K17" i="12"/>
  <c r="L17" i="12"/>
  <c r="J16" i="12"/>
  <c r="K16" i="12"/>
  <c r="L16" i="12"/>
  <c r="J15" i="12"/>
  <c r="K15" i="12"/>
  <c r="L15" i="12"/>
  <c r="K14" i="12"/>
  <c r="L14" i="12"/>
  <c r="J14" i="12"/>
  <c r="J13" i="12"/>
  <c r="K13" i="12"/>
  <c r="L13" i="12"/>
  <c r="J12" i="12"/>
  <c r="K12" i="12"/>
  <c r="L12" i="12"/>
  <c r="J11" i="12"/>
  <c r="K11" i="12"/>
  <c r="L11" i="12"/>
  <c r="K10" i="12"/>
  <c r="L10" i="12"/>
  <c r="J10" i="12"/>
  <c r="J9" i="12"/>
  <c r="K9" i="12"/>
  <c r="L9" i="12"/>
  <c r="J8" i="12"/>
  <c r="K8" i="12"/>
  <c r="L8" i="12"/>
  <c r="J7" i="12"/>
  <c r="K7" i="12"/>
  <c r="L7" i="12"/>
  <c r="K6" i="12"/>
  <c r="L6" i="12"/>
  <c r="J6" i="12"/>
  <c r="J5" i="12"/>
  <c r="K5" i="12"/>
  <c r="L5" i="12"/>
  <c r="J4" i="12"/>
  <c r="K4" i="12"/>
  <c r="L4" i="12"/>
  <c r="J3" i="12"/>
  <c r="K3" i="12"/>
  <c r="L3" i="12"/>
  <c r="K2" i="12"/>
  <c r="L2" i="12"/>
  <c r="J2" i="12"/>
  <c r="R29" i="2"/>
  <c r="R30" i="2"/>
  <c r="R31" i="2"/>
  <c r="R32" i="2"/>
  <c r="R33" i="2"/>
  <c r="R34" i="2"/>
  <c r="R35" i="2"/>
  <c r="R36" i="2"/>
  <c r="J42" i="11"/>
  <c r="K42" i="11"/>
  <c r="L42" i="11"/>
  <c r="D42" i="11"/>
  <c r="C42" i="11"/>
  <c r="J41" i="11"/>
  <c r="K41" i="11"/>
  <c r="L41" i="11"/>
  <c r="J40" i="11"/>
  <c r="K40" i="11"/>
  <c r="L40" i="11"/>
  <c r="J39" i="11"/>
  <c r="K39" i="11"/>
  <c r="L39" i="11"/>
  <c r="K38" i="11"/>
  <c r="L38" i="11"/>
  <c r="J38" i="11"/>
  <c r="J37" i="11"/>
  <c r="K37" i="11"/>
  <c r="L37" i="11"/>
  <c r="J36" i="11"/>
  <c r="K36" i="11"/>
  <c r="L36" i="11"/>
  <c r="J35" i="11"/>
  <c r="K35" i="11"/>
  <c r="L35" i="11"/>
  <c r="K34" i="11"/>
  <c r="L34" i="11"/>
  <c r="J34" i="11"/>
  <c r="J33" i="11"/>
  <c r="K33" i="11"/>
  <c r="L33" i="11"/>
  <c r="J32" i="11"/>
  <c r="K32" i="11"/>
  <c r="L32" i="11"/>
  <c r="J31" i="11"/>
  <c r="K31" i="11"/>
  <c r="L31" i="11"/>
  <c r="K30" i="11"/>
  <c r="L30" i="11"/>
  <c r="J30" i="11"/>
  <c r="J29" i="11"/>
  <c r="K29" i="11"/>
  <c r="L29" i="11"/>
  <c r="J28" i="11"/>
  <c r="K28" i="11"/>
  <c r="L28" i="11"/>
  <c r="J27" i="11"/>
  <c r="K27" i="11"/>
  <c r="L27" i="11"/>
  <c r="K26" i="11"/>
  <c r="L26" i="11"/>
  <c r="J26" i="11"/>
  <c r="J25" i="11"/>
  <c r="K25" i="11"/>
  <c r="L25" i="11"/>
  <c r="J24" i="11"/>
  <c r="K24" i="11"/>
  <c r="L24" i="11"/>
  <c r="J23" i="11"/>
  <c r="K23" i="11"/>
  <c r="L23" i="11"/>
  <c r="K22" i="11"/>
  <c r="L22" i="11"/>
  <c r="J22" i="11"/>
  <c r="J21" i="11"/>
  <c r="K21" i="11"/>
  <c r="L21" i="11"/>
  <c r="J20" i="11"/>
  <c r="K20" i="11"/>
  <c r="L20" i="11"/>
  <c r="J19" i="11"/>
  <c r="K19" i="11"/>
  <c r="L19" i="11"/>
  <c r="K18" i="11"/>
  <c r="L18" i="11"/>
  <c r="J18" i="11"/>
  <c r="J17" i="11"/>
  <c r="K17" i="11"/>
  <c r="L17" i="11"/>
  <c r="J16" i="11"/>
  <c r="K16" i="11"/>
  <c r="L16" i="11"/>
  <c r="J15" i="11"/>
  <c r="K15" i="11"/>
  <c r="L15" i="11"/>
  <c r="K14" i="11"/>
  <c r="L14" i="11"/>
  <c r="J14" i="11"/>
  <c r="J13" i="11"/>
  <c r="K13" i="11"/>
  <c r="L13" i="11"/>
  <c r="J12" i="11"/>
  <c r="K12" i="11"/>
  <c r="L12" i="11"/>
  <c r="J11" i="11"/>
  <c r="K11" i="11"/>
  <c r="L11" i="11"/>
  <c r="K10" i="11"/>
  <c r="L10" i="11"/>
  <c r="J10" i="11"/>
  <c r="J9" i="11"/>
  <c r="K9" i="11"/>
  <c r="L9" i="11"/>
  <c r="J8" i="11"/>
  <c r="K8" i="11"/>
  <c r="L8" i="11"/>
  <c r="L7" i="11"/>
  <c r="K7" i="11"/>
  <c r="J7" i="11"/>
  <c r="K6" i="11"/>
  <c r="L6" i="11"/>
  <c r="J6" i="11"/>
  <c r="J5" i="11"/>
  <c r="K5" i="11"/>
  <c r="L5" i="11"/>
  <c r="J4" i="11"/>
  <c r="K4" i="11"/>
  <c r="L4" i="11"/>
  <c r="L3" i="11"/>
  <c r="K3" i="11"/>
  <c r="J3" i="11"/>
  <c r="K2" i="11"/>
  <c r="L2" i="11"/>
  <c r="J2" i="11"/>
  <c r="P29" i="2"/>
  <c r="P30" i="2"/>
  <c r="P31" i="2"/>
  <c r="P32" i="2"/>
  <c r="P33" i="2"/>
  <c r="P34" i="2"/>
  <c r="P35" i="2"/>
  <c r="P36" i="2"/>
  <c r="J42" i="10"/>
  <c r="K42" i="10"/>
  <c r="L42" i="10"/>
  <c r="D42" i="10"/>
  <c r="C42" i="10"/>
  <c r="J41" i="10"/>
  <c r="K41" i="10"/>
  <c r="L41" i="10"/>
  <c r="J40" i="10"/>
  <c r="K40" i="10"/>
  <c r="L40" i="10"/>
  <c r="J39" i="10"/>
  <c r="K39" i="10"/>
  <c r="L39" i="10"/>
  <c r="K38" i="10"/>
  <c r="L38" i="10"/>
  <c r="J38" i="10"/>
  <c r="J37" i="10"/>
  <c r="K37" i="10"/>
  <c r="L37" i="10"/>
  <c r="J36" i="10"/>
  <c r="K36" i="10"/>
  <c r="L36" i="10"/>
  <c r="J35" i="10"/>
  <c r="K35" i="10"/>
  <c r="L35" i="10"/>
  <c r="K34" i="10"/>
  <c r="L34" i="10"/>
  <c r="J34" i="10"/>
  <c r="J33" i="10"/>
  <c r="K33" i="10"/>
  <c r="L33" i="10"/>
  <c r="J32" i="10"/>
  <c r="K32" i="10"/>
  <c r="L32" i="10"/>
  <c r="J31" i="10"/>
  <c r="K31" i="10"/>
  <c r="L31" i="10"/>
  <c r="K30" i="10"/>
  <c r="L30" i="10"/>
  <c r="J30" i="10"/>
  <c r="J29" i="10"/>
  <c r="K29" i="10"/>
  <c r="L29" i="10"/>
  <c r="J28" i="10"/>
  <c r="K28" i="10"/>
  <c r="L28" i="10"/>
  <c r="J27" i="10"/>
  <c r="K27" i="10"/>
  <c r="L27" i="10"/>
  <c r="K26" i="10"/>
  <c r="L26" i="10"/>
  <c r="J26" i="10"/>
  <c r="J25" i="10"/>
  <c r="K25" i="10"/>
  <c r="L25" i="10"/>
  <c r="J24" i="10"/>
  <c r="K24" i="10"/>
  <c r="L24" i="10"/>
  <c r="J23" i="10"/>
  <c r="K23" i="10"/>
  <c r="L23" i="10"/>
  <c r="K22" i="10"/>
  <c r="L22" i="10"/>
  <c r="J22" i="10"/>
  <c r="J21" i="10"/>
  <c r="K21" i="10"/>
  <c r="L21" i="10"/>
  <c r="J20" i="10"/>
  <c r="K20" i="10"/>
  <c r="L20" i="10"/>
  <c r="J19" i="10"/>
  <c r="K19" i="10"/>
  <c r="L19" i="10"/>
  <c r="K18" i="10"/>
  <c r="L18" i="10"/>
  <c r="J18" i="10"/>
  <c r="J17" i="10"/>
  <c r="K17" i="10"/>
  <c r="L17" i="10"/>
  <c r="J16" i="10"/>
  <c r="K16" i="10"/>
  <c r="L16" i="10"/>
  <c r="J15" i="10"/>
  <c r="K15" i="10"/>
  <c r="L15" i="10"/>
  <c r="K14" i="10"/>
  <c r="L14" i="10"/>
  <c r="J14" i="10"/>
  <c r="J13" i="10"/>
  <c r="K13" i="10"/>
  <c r="L13" i="10"/>
  <c r="J12" i="10"/>
  <c r="K12" i="10"/>
  <c r="L12" i="10"/>
  <c r="J11" i="10"/>
  <c r="K11" i="10"/>
  <c r="L11" i="10"/>
  <c r="K10" i="10"/>
  <c r="L10" i="10"/>
  <c r="J10" i="10"/>
  <c r="J9" i="10"/>
  <c r="K9" i="10"/>
  <c r="L9" i="10"/>
  <c r="J8" i="10"/>
  <c r="K8" i="10"/>
  <c r="L8" i="10"/>
  <c r="J7" i="10"/>
  <c r="K7" i="10"/>
  <c r="L7" i="10"/>
  <c r="K6" i="10"/>
  <c r="L6" i="10"/>
  <c r="J6" i="10"/>
  <c r="J5" i="10"/>
  <c r="K5" i="10"/>
  <c r="L5" i="10"/>
  <c r="J4" i="10"/>
  <c r="K4" i="10"/>
  <c r="L4" i="10"/>
  <c r="J3" i="10"/>
  <c r="K3" i="10"/>
  <c r="L3" i="10"/>
  <c r="K2" i="10"/>
  <c r="L2" i="10"/>
  <c r="J2" i="10"/>
  <c r="N29" i="2"/>
  <c r="N30" i="2"/>
  <c r="N31" i="2"/>
  <c r="N32" i="2"/>
  <c r="N33" i="2"/>
  <c r="N34" i="2"/>
  <c r="N35" i="2"/>
  <c r="N36" i="2"/>
  <c r="L29" i="2"/>
  <c r="L30" i="2"/>
  <c r="L31" i="2"/>
  <c r="L32" i="2"/>
  <c r="L33" i="2"/>
  <c r="L34" i="2"/>
  <c r="L35" i="2"/>
  <c r="L36" i="2"/>
  <c r="J42" i="8"/>
  <c r="K42" i="8"/>
  <c r="L42" i="8"/>
  <c r="D42" i="8"/>
  <c r="C42" i="8"/>
  <c r="J41" i="8"/>
  <c r="K41" i="8"/>
  <c r="L41" i="8"/>
  <c r="J40" i="8"/>
  <c r="K40" i="8"/>
  <c r="L40" i="8"/>
  <c r="J39" i="8"/>
  <c r="K39" i="8"/>
  <c r="L39" i="8"/>
  <c r="K38" i="8"/>
  <c r="L38" i="8"/>
  <c r="J38" i="8"/>
  <c r="J37" i="8"/>
  <c r="K37" i="8"/>
  <c r="L37" i="8"/>
  <c r="J36" i="8"/>
  <c r="K36" i="8"/>
  <c r="L36" i="8"/>
  <c r="L35" i="8"/>
  <c r="K35" i="8"/>
  <c r="J35" i="8"/>
  <c r="K34" i="8"/>
  <c r="L34" i="8"/>
  <c r="J34" i="8"/>
  <c r="J33" i="8"/>
  <c r="K33" i="8"/>
  <c r="L33" i="8"/>
  <c r="J32" i="8"/>
  <c r="K32" i="8"/>
  <c r="L32" i="8"/>
  <c r="L31" i="8"/>
  <c r="K31" i="8"/>
  <c r="J31" i="8"/>
  <c r="K30" i="8"/>
  <c r="L30" i="8"/>
  <c r="J30" i="8"/>
  <c r="J29" i="8"/>
  <c r="K29" i="8"/>
  <c r="L29" i="8"/>
  <c r="J28" i="8"/>
  <c r="K28" i="8"/>
  <c r="L28" i="8"/>
  <c r="L27" i="8"/>
  <c r="K27" i="8"/>
  <c r="J27" i="8"/>
  <c r="K26" i="8"/>
  <c r="L26" i="8"/>
  <c r="J26" i="8"/>
  <c r="J25" i="8"/>
  <c r="K25" i="8"/>
  <c r="L25" i="8"/>
  <c r="J24" i="8"/>
  <c r="K24" i="8"/>
  <c r="L24" i="8"/>
  <c r="L23" i="8"/>
  <c r="K23" i="8"/>
  <c r="J23" i="8"/>
  <c r="K22" i="8"/>
  <c r="L22" i="8"/>
  <c r="J22" i="8"/>
  <c r="J21" i="8"/>
  <c r="K21" i="8"/>
  <c r="L21" i="8"/>
  <c r="J20" i="8"/>
  <c r="K20" i="8"/>
  <c r="L20" i="8"/>
  <c r="L19" i="8"/>
  <c r="K19" i="8"/>
  <c r="J19" i="8"/>
  <c r="K18" i="8"/>
  <c r="L18" i="8"/>
  <c r="J18" i="8"/>
  <c r="J17" i="8"/>
  <c r="K17" i="8"/>
  <c r="L17" i="8"/>
  <c r="J16" i="8"/>
  <c r="K16" i="8"/>
  <c r="L16" i="8"/>
  <c r="L15" i="8"/>
  <c r="K15" i="8"/>
  <c r="J15" i="8"/>
  <c r="K14" i="8"/>
  <c r="L14" i="8"/>
  <c r="J14" i="8"/>
  <c r="J13" i="8"/>
  <c r="K13" i="8"/>
  <c r="L13" i="8"/>
  <c r="J12" i="8"/>
  <c r="K12" i="8"/>
  <c r="L12" i="8"/>
  <c r="L11" i="8"/>
  <c r="K11" i="8"/>
  <c r="J11" i="8"/>
  <c r="K10" i="8"/>
  <c r="L10" i="8"/>
  <c r="J10" i="8"/>
  <c r="J9" i="8"/>
  <c r="K9" i="8"/>
  <c r="L9" i="8"/>
  <c r="J8" i="8"/>
  <c r="K8" i="8"/>
  <c r="L8" i="8"/>
  <c r="L7" i="8"/>
  <c r="K7" i="8"/>
  <c r="J7" i="8"/>
  <c r="K6" i="8"/>
  <c r="L6" i="8"/>
  <c r="J6" i="8"/>
  <c r="J5" i="8"/>
  <c r="K5" i="8"/>
  <c r="L5" i="8"/>
  <c r="J4" i="8"/>
  <c r="K4" i="8"/>
  <c r="L4" i="8"/>
  <c r="L3" i="8"/>
  <c r="K3" i="8"/>
  <c r="J3" i="8"/>
  <c r="K2" i="8"/>
  <c r="L2" i="8"/>
  <c r="J2" i="8"/>
  <c r="J29" i="2"/>
  <c r="J30" i="2"/>
  <c r="J31" i="2"/>
  <c r="J32" i="2"/>
  <c r="J33" i="2"/>
  <c r="J34" i="2"/>
  <c r="J35" i="2"/>
  <c r="J36" i="2"/>
  <c r="J42" i="7"/>
  <c r="K42" i="7"/>
  <c r="L42" i="7"/>
  <c r="D42" i="7"/>
  <c r="C42" i="7"/>
  <c r="J41" i="7"/>
  <c r="K41" i="7"/>
  <c r="L41" i="7"/>
  <c r="J40" i="7"/>
  <c r="K40" i="7"/>
  <c r="L40" i="7"/>
  <c r="J39" i="7"/>
  <c r="K39" i="7"/>
  <c r="L39" i="7"/>
  <c r="K38" i="7"/>
  <c r="L38" i="7"/>
  <c r="J38" i="7"/>
  <c r="J37" i="7"/>
  <c r="K37" i="7"/>
  <c r="L37" i="7"/>
  <c r="J36" i="7"/>
  <c r="K36" i="7"/>
  <c r="L36" i="7"/>
  <c r="J35" i="7"/>
  <c r="K35" i="7"/>
  <c r="L35" i="7"/>
  <c r="K34" i="7"/>
  <c r="L34" i="7"/>
  <c r="J34" i="7"/>
  <c r="J33" i="7"/>
  <c r="K33" i="7"/>
  <c r="L33" i="7"/>
  <c r="J32" i="7"/>
  <c r="K32" i="7"/>
  <c r="L32" i="7"/>
  <c r="J31" i="7"/>
  <c r="K31" i="7"/>
  <c r="L31" i="7"/>
  <c r="K30" i="7"/>
  <c r="L30" i="7"/>
  <c r="J30" i="7"/>
  <c r="J29" i="7"/>
  <c r="K29" i="7"/>
  <c r="L29" i="7"/>
  <c r="J28" i="7"/>
  <c r="K28" i="7"/>
  <c r="L28" i="7"/>
  <c r="J27" i="7"/>
  <c r="K27" i="7"/>
  <c r="L27" i="7"/>
  <c r="K26" i="7"/>
  <c r="L26" i="7"/>
  <c r="J26" i="7"/>
  <c r="J25" i="7"/>
  <c r="K25" i="7"/>
  <c r="L25" i="7"/>
  <c r="J24" i="7"/>
  <c r="K24" i="7"/>
  <c r="L24" i="7"/>
  <c r="J23" i="7"/>
  <c r="K23" i="7"/>
  <c r="L23" i="7"/>
  <c r="K22" i="7"/>
  <c r="L22" i="7"/>
  <c r="J22" i="7"/>
  <c r="J21" i="7"/>
  <c r="K21" i="7"/>
  <c r="L21" i="7"/>
  <c r="J20" i="7"/>
  <c r="K20" i="7"/>
  <c r="L20" i="7"/>
  <c r="L19" i="7"/>
  <c r="K19" i="7"/>
  <c r="J19" i="7"/>
  <c r="K18" i="7"/>
  <c r="L18" i="7"/>
  <c r="J18" i="7"/>
  <c r="J17" i="7"/>
  <c r="K17" i="7"/>
  <c r="L17" i="7"/>
  <c r="J16" i="7"/>
  <c r="K16" i="7"/>
  <c r="L16" i="7"/>
  <c r="L15" i="7"/>
  <c r="K15" i="7"/>
  <c r="J15" i="7"/>
  <c r="K14" i="7"/>
  <c r="L14" i="7"/>
  <c r="J14" i="7"/>
  <c r="J13" i="7"/>
  <c r="K13" i="7"/>
  <c r="L13" i="7"/>
  <c r="J12" i="7"/>
  <c r="K12" i="7"/>
  <c r="L12" i="7"/>
  <c r="L11" i="7"/>
  <c r="K11" i="7"/>
  <c r="J11" i="7"/>
  <c r="K10" i="7"/>
  <c r="L10" i="7"/>
  <c r="J10" i="7"/>
  <c r="J9" i="7"/>
  <c r="K9" i="7"/>
  <c r="L9" i="7"/>
  <c r="J8" i="7"/>
  <c r="K8" i="7"/>
  <c r="L8" i="7"/>
  <c r="L7" i="7"/>
  <c r="K7" i="7"/>
  <c r="J7" i="7"/>
  <c r="K6" i="7"/>
  <c r="L6" i="7"/>
  <c r="J6" i="7"/>
  <c r="J5" i="7"/>
  <c r="K5" i="7"/>
  <c r="L5" i="7"/>
  <c r="J4" i="7"/>
  <c r="K4" i="7"/>
  <c r="L4" i="7"/>
  <c r="L3" i="7"/>
  <c r="K3" i="7"/>
  <c r="J3" i="7"/>
  <c r="K2" i="7"/>
  <c r="L2" i="7"/>
  <c r="J2" i="7"/>
  <c r="H29" i="2"/>
  <c r="H30" i="2"/>
  <c r="H31" i="2"/>
  <c r="H32" i="2"/>
  <c r="H33" i="2"/>
  <c r="H34" i="2"/>
  <c r="H35" i="2"/>
  <c r="H36" i="2"/>
  <c r="J42" i="6"/>
  <c r="K42" i="6"/>
  <c r="D42" i="6"/>
  <c r="C42" i="6"/>
  <c r="J41" i="6"/>
  <c r="K41" i="6"/>
  <c r="J40" i="6"/>
  <c r="K40" i="6"/>
  <c r="J39" i="6"/>
  <c r="K39" i="6"/>
  <c r="J38" i="6"/>
  <c r="K38" i="6"/>
  <c r="J37" i="6"/>
  <c r="K37" i="6"/>
  <c r="J36" i="6"/>
  <c r="K36" i="6"/>
  <c r="J35" i="6"/>
  <c r="K35" i="6"/>
  <c r="J34" i="6"/>
  <c r="K34" i="6"/>
  <c r="J33" i="6"/>
  <c r="K33" i="6"/>
  <c r="J32" i="6"/>
  <c r="K32" i="6"/>
  <c r="J31" i="6"/>
  <c r="K31" i="6"/>
  <c r="J30" i="6"/>
  <c r="K30" i="6"/>
  <c r="J29" i="6"/>
  <c r="K29" i="6"/>
  <c r="J28" i="6"/>
  <c r="K28" i="6"/>
  <c r="J27" i="6"/>
  <c r="K27" i="6"/>
  <c r="J26" i="6"/>
  <c r="K26" i="6"/>
  <c r="J25" i="6"/>
  <c r="K25" i="6"/>
  <c r="J24" i="6"/>
  <c r="K24" i="6"/>
  <c r="J23" i="6"/>
  <c r="K23" i="6"/>
  <c r="J22" i="6"/>
  <c r="K22" i="6"/>
  <c r="J21" i="6"/>
  <c r="K21" i="6"/>
  <c r="J20" i="6"/>
  <c r="K20" i="6"/>
  <c r="J19" i="6"/>
  <c r="K19" i="6"/>
  <c r="J18" i="6"/>
  <c r="K18" i="6"/>
  <c r="J17" i="6"/>
  <c r="K17" i="6"/>
  <c r="J16" i="6"/>
  <c r="K16" i="6"/>
  <c r="J15" i="6"/>
  <c r="K15" i="6"/>
  <c r="J14" i="6"/>
  <c r="K14" i="6"/>
  <c r="J13" i="6"/>
  <c r="K13" i="6"/>
  <c r="J12" i="6"/>
  <c r="K12" i="6"/>
  <c r="J11" i="6"/>
  <c r="K11" i="6"/>
  <c r="J10" i="6"/>
  <c r="K10" i="6"/>
  <c r="J9" i="6"/>
  <c r="K9" i="6"/>
  <c r="J8" i="6"/>
  <c r="K8" i="6"/>
  <c r="J7" i="6"/>
  <c r="K7" i="6"/>
  <c r="J6" i="6"/>
  <c r="K6" i="6"/>
  <c r="J5" i="6"/>
  <c r="K5" i="6"/>
  <c r="J4" i="6"/>
  <c r="K4" i="6"/>
  <c r="J3" i="6"/>
  <c r="K3" i="6"/>
  <c r="J2" i="6"/>
  <c r="K2" i="6"/>
  <c r="J3" i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2" i="1"/>
  <c r="K2" i="1"/>
  <c r="F29" i="2"/>
  <c r="F30" i="2"/>
  <c r="F31" i="2"/>
  <c r="F32" i="2"/>
  <c r="F33" i="2"/>
  <c r="F34" i="2"/>
  <c r="F35" i="2"/>
  <c r="F36" i="2"/>
  <c r="K42" i="5"/>
  <c r="L42" i="5"/>
  <c r="D42" i="5"/>
  <c r="C42" i="5"/>
  <c r="K41" i="5"/>
  <c r="L41" i="5"/>
  <c r="K40" i="5"/>
  <c r="L40" i="5"/>
  <c r="K39" i="5"/>
  <c r="L39" i="5"/>
  <c r="K38" i="5"/>
  <c r="L38" i="5"/>
  <c r="K37" i="5"/>
  <c r="L37" i="5"/>
  <c r="K36" i="5"/>
  <c r="L36" i="5"/>
  <c r="K35" i="5"/>
  <c r="L35" i="5"/>
  <c r="K34" i="5"/>
  <c r="L34" i="5"/>
  <c r="K33" i="5"/>
  <c r="L33" i="5"/>
  <c r="K32" i="5"/>
  <c r="L32" i="5"/>
  <c r="K31" i="5"/>
  <c r="L31" i="5"/>
  <c r="K30" i="5"/>
  <c r="L30" i="5"/>
  <c r="K29" i="5"/>
  <c r="L29" i="5"/>
  <c r="K28" i="5"/>
  <c r="L28" i="5"/>
  <c r="K27" i="5"/>
  <c r="L27" i="5"/>
  <c r="K26" i="5"/>
  <c r="L26" i="5"/>
  <c r="K25" i="5"/>
  <c r="L25" i="5"/>
  <c r="K24" i="5"/>
  <c r="L24" i="5"/>
  <c r="K23" i="5"/>
  <c r="L23" i="5"/>
  <c r="K22" i="5"/>
  <c r="L22" i="5"/>
  <c r="K21" i="5"/>
  <c r="L21" i="5"/>
  <c r="K20" i="5"/>
  <c r="L20" i="5"/>
  <c r="K19" i="5"/>
  <c r="L19" i="5"/>
  <c r="K18" i="5"/>
  <c r="L18" i="5"/>
  <c r="K17" i="5"/>
  <c r="L17" i="5"/>
  <c r="K16" i="5"/>
  <c r="L16" i="5"/>
  <c r="K15" i="5"/>
  <c r="L15" i="5"/>
  <c r="K14" i="5"/>
  <c r="L14" i="5"/>
  <c r="K13" i="5"/>
  <c r="L13" i="5"/>
  <c r="K12" i="5"/>
  <c r="L12" i="5"/>
  <c r="K11" i="5"/>
  <c r="L11" i="5"/>
  <c r="K10" i="5"/>
  <c r="L10" i="5"/>
  <c r="K9" i="5"/>
  <c r="L9" i="5"/>
  <c r="K8" i="5"/>
  <c r="L8" i="5"/>
  <c r="K7" i="5"/>
  <c r="L7" i="5"/>
  <c r="K6" i="5"/>
  <c r="L6" i="5"/>
  <c r="K5" i="5"/>
  <c r="L5" i="5"/>
  <c r="K4" i="5"/>
  <c r="L4" i="5"/>
  <c r="K3" i="5"/>
  <c r="L3" i="5"/>
  <c r="K2" i="5"/>
  <c r="L2" i="5"/>
  <c r="J42" i="4"/>
  <c r="K42" i="4"/>
  <c r="L42" i="4"/>
  <c r="D42" i="4"/>
  <c r="C42" i="4"/>
  <c r="J41" i="4"/>
  <c r="K41" i="4"/>
  <c r="L41" i="4"/>
  <c r="J40" i="4"/>
  <c r="K40" i="4"/>
  <c r="L40" i="4"/>
  <c r="J39" i="4"/>
  <c r="K39" i="4"/>
  <c r="L39" i="4"/>
  <c r="J38" i="4"/>
  <c r="K38" i="4"/>
  <c r="L38" i="4"/>
  <c r="J37" i="4"/>
  <c r="K37" i="4"/>
  <c r="L37" i="4"/>
  <c r="J36" i="4"/>
  <c r="K36" i="4"/>
  <c r="L36" i="4"/>
  <c r="J35" i="4"/>
  <c r="K35" i="4"/>
  <c r="L35" i="4"/>
  <c r="J34" i="4"/>
  <c r="K34" i="4"/>
  <c r="L34" i="4"/>
  <c r="J33" i="4"/>
  <c r="K33" i="4"/>
  <c r="L33" i="4"/>
  <c r="J32" i="4"/>
  <c r="K32" i="4"/>
  <c r="L32" i="4"/>
  <c r="J31" i="4"/>
  <c r="K31" i="4"/>
  <c r="L31" i="4"/>
  <c r="J30" i="4"/>
  <c r="K30" i="4"/>
  <c r="L30" i="4"/>
  <c r="J29" i="4"/>
  <c r="K29" i="4"/>
  <c r="L29" i="4"/>
  <c r="J28" i="4"/>
  <c r="K28" i="4"/>
  <c r="L28" i="4"/>
  <c r="J27" i="4"/>
  <c r="K27" i="4"/>
  <c r="L27" i="4"/>
  <c r="J26" i="4"/>
  <c r="K26" i="4"/>
  <c r="L26" i="4"/>
  <c r="J25" i="4"/>
  <c r="K25" i="4"/>
  <c r="L25" i="4"/>
  <c r="J24" i="4"/>
  <c r="K24" i="4"/>
  <c r="L24" i="4"/>
  <c r="J23" i="4"/>
  <c r="K23" i="4"/>
  <c r="L23" i="4"/>
  <c r="J22" i="4"/>
  <c r="K22" i="4"/>
  <c r="L22" i="4"/>
  <c r="J21" i="4"/>
  <c r="K21" i="4"/>
  <c r="L21" i="4"/>
  <c r="J20" i="4"/>
  <c r="K20" i="4"/>
  <c r="L20" i="4"/>
  <c r="J19" i="4"/>
  <c r="K19" i="4"/>
  <c r="L19" i="4"/>
  <c r="J18" i="4"/>
  <c r="K18" i="4"/>
  <c r="L18" i="4"/>
  <c r="J17" i="4"/>
  <c r="K17" i="4"/>
  <c r="L17" i="4"/>
  <c r="J16" i="4"/>
  <c r="K16" i="4"/>
  <c r="L16" i="4"/>
  <c r="J15" i="4"/>
  <c r="K15" i="4"/>
  <c r="L15" i="4"/>
  <c r="J14" i="4"/>
  <c r="K14" i="4"/>
  <c r="L14" i="4"/>
  <c r="J13" i="4"/>
  <c r="K13" i="4"/>
  <c r="L13" i="4"/>
  <c r="J12" i="4"/>
  <c r="K12" i="4"/>
  <c r="L12" i="4"/>
  <c r="J11" i="4"/>
  <c r="K11" i="4"/>
  <c r="L11" i="4"/>
  <c r="J10" i="4"/>
  <c r="K10" i="4"/>
  <c r="L10" i="4"/>
  <c r="J9" i="4"/>
  <c r="K9" i="4"/>
  <c r="L9" i="4"/>
  <c r="J8" i="4"/>
  <c r="K8" i="4"/>
  <c r="L8" i="4"/>
  <c r="J7" i="4"/>
  <c r="K7" i="4"/>
  <c r="L7" i="4"/>
  <c r="J6" i="4"/>
  <c r="K6" i="4"/>
  <c r="L6" i="4"/>
  <c r="J5" i="4"/>
  <c r="K5" i="4"/>
  <c r="L5" i="4"/>
  <c r="J4" i="4"/>
  <c r="K4" i="4"/>
  <c r="L4" i="4"/>
  <c r="J3" i="4"/>
  <c r="K3" i="4"/>
  <c r="L3" i="4"/>
  <c r="J2" i="4"/>
  <c r="K2" i="4"/>
  <c r="L2" i="4"/>
  <c r="E45" i="2"/>
  <c r="D42" i="1"/>
  <c r="C42" i="1"/>
  <c r="AO45" i="2"/>
  <c r="G45" i="2"/>
  <c r="G12" i="3"/>
  <c r="Q45" i="2"/>
  <c r="AM45" i="2"/>
  <c r="AE45" i="2"/>
  <c r="AA45" i="2"/>
  <c r="W45" i="2"/>
  <c r="S45" i="2"/>
  <c r="G7" i="3"/>
  <c r="Y45" i="2"/>
  <c r="AI45" i="2"/>
  <c r="G8" i="3"/>
  <c r="G13" i="3"/>
  <c r="G10" i="3"/>
  <c r="I45" i="2"/>
  <c r="AC45" i="2"/>
  <c r="U45" i="2"/>
  <c r="G21" i="3"/>
  <c r="G23" i="3"/>
  <c r="G9" i="3"/>
  <c r="G22" i="3"/>
  <c r="G6" i="3"/>
  <c r="G11" i="3"/>
  <c r="G24" i="3"/>
  <c r="G14" i="3"/>
  <c r="G16" i="3"/>
  <c r="G20" i="3"/>
  <c r="G5" i="3"/>
  <c r="G18" i="3"/>
  <c r="G19" i="3"/>
  <c r="G17" i="3"/>
  <c r="M45" i="2"/>
  <c r="E24" i="3" l="1"/>
  <c r="E16" i="3"/>
  <c r="E20" i="3"/>
  <c r="E12" i="3"/>
  <c r="E8" i="3"/>
  <c r="D24" i="3"/>
  <c r="D4" i="3"/>
  <c r="D5" i="3"/>
  <c r="D9" i="3"/>
  <c r="D11" i="3"/>
  <c r="D13" i="3"/>
  <c r="D15" i="3"/>
  <c r="D16" i="3"/>
  <c r="D18" i="3"/>
  <c r="D20" i="3"/>
  <c r="D22" i="3"/>
  <c r="D8" i="3"/>
  <c r="D7" i="3"/>
  <c r="D10" i="3"/>
  <c r="D12" i="3"/>
  <c r="D14" i="3"/>
  <c r="D17" i="3"/>
  <c r="D19" i="3"/>
  <c r="D23" i="3"/>
  <c r="AG45" i="2"/>
  <c r="K45" i="2"/>
  <c r="AS45" i="2"/>
  <c r="O45" i="2"/>
  <c r="AK45" i="2"/>
</calcChain>
</file>

<file path=xl/sharedStrings.xml><?xml version="1.0" encoding="utf-8"?>
<sst xmlns="http://schemas.openxmlformats.org/spreadsheetml/2006/main" count="3980" uniqueCount="188">
  <si>
    <t>MATCHUP</t>
  </si>
  <si>
    <t xml:space="preserve">  </t>
  </si>
  <si>
    <t>Winner</t>
  </si>
  <si>
    <t>Confidence</t>
  </si>
  <si>
    <t>Confidence Points</t>
  </si>
  <si>
    <t>Section 1</t>
  </si>
  <si>
    <t>NAME:</t>
  </si>
  <si>
    <t xml:space="preserve"> </t>
  </si>
  <si>
    <t>Section 2</t>
  </si>
  <si>
    <t>Section 3</t>
  </si>
  <si>
    <t>Grambling</t>
  </si>
  <si>
    <t>North Carolina A&amp;T</t>
  </si>
  <si>
    <t>Troy</t>
  </si>
  <si>
    <t>North Texas</t>
  </si>
  <si>
    <t>Georgia State</t>
  </si>
  <si>
    <t>Western Kentucky</t>
  </si>
  <si>
    <t>Boise State</t>
  </si>
  <si>
    <t>Oregon</t>
  </si>
  <si>
    <t>Marshall</t>
  </si>
  <si>
    <t>Colorado State</t>
  </si>
  <si>
    <t>Arkansas State</t>
  </si>
  <si>
    <t>Middle Tennessee</t>
  </si>
  <si>
    <t>Florida Atlantic</t>
  </si>
  <si>
    <t>Akron</t>
  </si>
  <si>
    <t>SMU</t>
  </si>
  <si>
    <t>Louisiana Tech</t>
  </si>
  <si>
    <t>Florida International</t>
  </si>
  <si>
    <t>Temple</t>
  </si>
  <si>
    <t>Ohio</t>
  </si>
  <si>
    <t>Alabama-Birmingham</t>
  </si>
  <si>
    <t>Central Michigan</t>
  </si>
  <si>
    <t>Wyoming</t>
  </si>
  <si>
    <t>South Florida</t>
  </si>
  <si>
    <t>Texas Tech</t>
  </si>
  <si>
    <t>Army</t>
  </si>
  <si>
    <t>San Diego State</t>
  </si>
  <si>
    <t>Appalachian State</t>
  </si>
  <si>
    <t>Toledo</t>
  </si>
  <si>
    <t>Fresno State</t>
  </si>
  <si>
    <t>Houston</t>
  </si>
  <si>
    <t>Utah</t>
  </si>
  <si>
    <t>West Virginia</t>
  </si>
  <si>
    <t>Duke</t>
  </si>
  <si>
    <t>Northern Illinois</t>
  </si>
  <si>
    <t>Kansas State</t>
  </si>
  <si>
    <t>UCLA</t>
  </si>
  <si>
    <t>Florida State</t>
  </si>
  <si>
    <t>Southern Miss</t>
  </si>
  <si>
    <t>Boston College</t>
  </si>
  <si>
    <t>Iowa</t>
  </si>
  <si>
    <t>Arizona</t>
  </si>
  <si>
    <t>Purdue</t>
  </si>
  <si>
    <t>Texas</t>
  </si>
  <si>
    <t>Missouri</t>
  </si>
  <si>
    <t>Virginia</t>
  </si>
  <si>
    <t>Navy</t>
  </si>
  <si>
    <t>Oklahoma State</t>
  </si>
  <si>
    <t>Virginia Tech</t>
  </si>
  <si>
    <t>Michigan State</t>
  </si>
  <si>
    <t>Washington State</t>
  </si>
  <si>
    <t>Stanford</t>
  </si>
  <si>
    <t>TCU</t>
  </si>
  <si>
    <t>Wake Forest</t>
  </si>
  <si>
    <t>Texas A&amp;M</t>
  </si>
  <si>
    <t>Arizona State</t>
  </si>
  <si>
    <t>NC State</t>
  </si>
  <si>
    <t>Kentucky</t>
  </si>
  <si>
    <t>Northwestern</t>
  </si>
  <si>
    <t>New Mexico State</t>
  </si>
  <si>
    <t>Utah State</t>
  </si>
  <si>
    <t>Ohio State</t>
  </si>
  <si>
    <t>USC</t>
  </si>
  <si>
    <t>Mississippi State</t>
  </si>
  <si>
    <t>Louisville</t>
  </si>
  <si>
    <t>Memphis</t>
  </si>
  <si>
    <t>Iowa State</t>
  </si>
  <si>
    <t>Penn State</t>
  </si>
  <si>
    <t>Washington</t>
  </si>
  <si>
    <t>Miami</t>
  </si>
  <si>
    <t>Wisconsin</t>
  </si>
  <si>
    <t>Michigan</t>
  </si>
  <si>
    <t>South Carolina</t>
  </si>
  <si>
    <t>Auburn</t>
  </si>
  <si>
    <t>Central Florida</t>
  </si>
  <si>
    <t>Notre Dame</t>
  </si>
  <si>
    <t>LSU</t>
  </si>
  <si>
    <t>Oklahoma</t>
  </si>
  <si>
    <t>Georgia</t>
  </si>
  <si>
    <t>Clemson</t>
  </si>
  <si>
    <t>Alabama</t>
  </si>
  <si>
    <t>Matchup</t>
  </si>
  <si>
    <t>NATIONAL CHAMPIONSHIP</t>
  </si>
  <si>
    <t>Total Points</t>
  </si>
  <si>
    <t>Games Correct</t>
  </si>
  <si>
    <t>12/23</t>
  </si>
  <si>
    <t>TOTAL</t>
  </si>
  <si>
    <t>12/28</t>
  </si>
  <si>
    <t>1/1</t>
  </si>
  <si>
    <t>Tyson</t>
  </si>
  <si>
    <t>Jeremy</t>
  </si>
  <si>
    <t>Walker</t>
  </si>
  <si>
    <t>Austin</t>
  </si>
  <si>
    <t>Jim</t>
  </si>
  <si>
    <t>Alex</t>
  </si>
  <si>
    <t>Jerry</t>
  </si>
  <si>
    <t>Cody</t>
  </si>
  <si>
    <t>x</t>
  </si>
  <si>
    <t>X</t>
  </si>
  <si>
    <t>Jeremy Myers</t>
  </si>
  <si>
    <t>Walker Davies</t>
  </si>
  <si>
    <t>alabama</t>
  </si>
  <si>
    <t>Jim The Jam</t>
  </si>
  <si>
    <t xml:space="preserve"> Oklahoma </t>
  </si>
  <si>
    <t xml:space="preserve"> Alabama </t>
  </si>
  <si>
    <t>Jim the Jam</t>
  </si>
  <si>
    <t>Alex linsey</t>
  </si>
  <si>
    <t>Cecil</t>
  </si>
  <si>
    <t>Trent</t>
  </si>
  <si>
    <t>Rick</t>
  </si>
  <si>
    <t>Tom</t>
  </si>
  <si>
    <t>Bob</t>
  </si>
  <si>
    <t>Bob Robke</t>
  </si>
  <si>
    <t>Blake</t>
  </si>
  <si>
    <t>Rachel</t>
  </si>
  <si>
    <t>Isaac</t>
  </si>
  <si>
    <t>Max</t>
  </si>
  <si>
    <t>Bart</t>
  </si>
  <si>
    <t>Ben</t>
  </si>
  <si>
    <t>Blake Koger</t>
  </si>
  <si>
    <t>Rachel Koger</t>
  </si>
  <si>
    <t>Ben Freeny</t>
  </si>
  <si>
    <t>Katelyn</t>
  </si>
  <si>
    <t>troy</t>
  </si>
  <si>
    <t>Katelyn Wolken 2x All American</t>
  </si>
  <si>
    <t>western kentucky</t>
  </si>
  <si>
    <t>oregon</t>
  </si>
  <si>
    <t>smu</t>
  </si>
  <si>
    <t>temple</t>
  </si>
  <si>
    <t>ohio</t>
  </si>
  <si>
    <t>wyoming</t>
  </si>
  <si>
    <t>toledo</t>
  </si>
  <si>
    <t>houston</t>
  </si>
  <si>
    <t>utah</t>
  </si>
  <si>
    <t>duke</t>
  </si>
  <si>
    <t>iowa</t>
  </si>
  <si>
    <t>arizona</t>
  </si>
  <si>
    <t>navy</t>
  </si>
  <si>
    <t>tcu</t>
  </si>
  <si>
    <t>wake forest</t>
  </si>
  <si>
    <t>northwestern</t>
  </si>
  <si>
    <t>ohio state</t>
  </si>
  <si>
    <t>penn state</t>
  </si>
  <si>
    <t>michigan</t>
  </si>
  <si>
    <t>auburn</t>
  </si>
  <si>
    <t>lsu</t>
  </si>
  <si>
    <t>clemson</t>
  </si>
  <si>
    <t>Chris</t>
  </si>
  <si>
    <t>First Place:</t>
  </si>
  <si>
    <t>Second Place:</t>
  </si>
  <si>
    <t>ISAAC</t>
  </si>
  <si>
    <t>MAX</t>
  </si>
  <si>
    <t>BART</t>
  </si>
  <si>
    <t>grambling</t>
  </si>
  <si>
    <t>north texas</t>
  </si>
  <si>
    <t>boise state</t>
  </si>
  <si>
    <t>colorado state</t>
  </si>
  <si>
    <t>middle tennessee</t>
  </si>
  <si>
    <t>florida atlantic</t>
  </si>
  <si>
    <t>central michigan</t>
  </si>
  <si>
    <t>south florida</t>
  </si>
  <si>
    <t>san diego state</t>
  </si>
  <si>
    <t>appalachian state</t>
  </si>
  <si>
    <t>ucla</t>
  </si>
  <si>
    <t>florida state</t>
  </si>
  <si>
    <t>boston college</t>
  </si>
  <si>
    <t>missouri</t>
  </si>
  <si>
    <t>virginia</t>
  </si>
  <si>
    <t>oklahoma state</t>
  </si>
  <si>
    <t>michigan state</t>
  </si>
  <si>
    <t>nc state</t>
  </si>
  <si>
    <t>kentucky</t>
  </si>
  <si>
    <t>utah state</t>
  </si>
  <si>
    <t>louisville</t>
  </si>
  <si>
    <t>memphis</t>
  </si>
  <si>
    <t>miami</t>
  </si>
  <si>
    <t>oklahoma</t>
  </si>
  <si>
    <t>Overall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</si>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</sst>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m/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E7A1A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theme="1"/>
      </bottom>
      <diagonal/>
    </border>
    <border>
      <left/>
      <right style="medium">
        <color indexed="64"/>
      </right>
      <top style="thick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theme="1"/>
      </bottom>
      <diagonal/>
    </border>
    <border>
      <left/>
      <right style="thick">
        <color indexed="64"/>
      </right>
      <top style="thick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3" fillId="0" borderId="0" xfId="2" applyFont="1" applyBorder="1" applyAlignme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>
      <alignment horizontal="center"/>
    </xf>
    <xf numFmtId="43" fontId="0" fillId="2" borderId="5" xfId="1" applyFont="1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0" fillId="5" borderId="22" xfId="0" applyFont="1" applyFill="1" applyBorder="1"/>
    <xf numFmtId="0" fontId="0" fillId="6" borderId="23" xfId="0" applyFont="1" applyFill="1" applyBorder="1" applyAlignment="1">
      <alignment horizontal="center"/>
    </xf>
    <xf numFmtId="0" fontId="0" fillId="4" borderId="24" xfId="0" applyFont="1" applyFill="1" applyBorder="1" applyAlignment="1" applyProtection="1">
      <alignment horizontal="center"/>
    </xf>
    <xf numFmtId="0" fontId="0" fillId="4" borderId="13" xfId="0" applyFont="1" applyFill="1" applyBorder="1" applyAlignment="1" applyProtection="1">
      <alignment horizontal="center"/>
    </xf>
    <xf numFmtId="0" fontId="0" fillId="4" borderId="2" xfId="0" applyFont="1" applyFill="1" applyBorder="1" applyAlignment="1" applyProtection="1">
      <alignment horizontal="center"/>
    </xf>
    <xf numFmtId="0" fontId="0" fillId="5" borderId="25" xfId="0" applyFont="1" applyFill="1" applyBorder="1"/>
    <xf numFmtId="0" fontId="0" fillId="6" borderId="26" xfId="0" applyFont="1" applyFill="1" applyBorder="1" applyAlignment="1">
      <alignment horizontal="center"/>
    </xf>
    <xf numFmtId="0" fontId="0" fillId="0" borderId="15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4" borderId="15" xfId="0" applyFont="1" applyFill="1" applyBorder="1" applyAlignment="1" applyProtection="1">
      <alignment horizontal="center"/>
    </xf>
    <xf numFmtId="0" fontId="0" fillId="4" borderId="14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0" fillId="2" borderId="15" xfId="0" applyFont="1" applyFill="1" applyBorder="1" applyAlignment="1" applyProtection="1">
      <alignment horizontal="center"/>
    </xf>
    <xf numFmtId="0" fontId="0" fillId="2" borderId="14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0" borderId="12" xfId="0" applyBorder="1" applyAlignment="1"/>
    <xf numFmtId="0" fontId="3" fillId="0" borderId="2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5" fontId="0" fillId="0" borderId="29" xfId="2" applyNumberFormat="1" applyFont="1" applyBorder="1" applyAlignment="1">
      <alignment horizontal="center"/>
    </xf>
    <xf numFmtId="5" fontId="0" fillId="0" borderId="30" xfId="2" applyNumberFormat="1" applyFont="1" applyBorder="1" applyAlignment="1">
      <alignment horizontal="center"/>
    </xf>
    <xf numFmtId="165" fontId="2" fillId="3" borderId="31" xfId="0" applyNumberFormat="1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0" fillId="5" borderId="33" xfId="0" applyFont="1" applyFill="1" applyBorder="1"/>
    <xf numFmtId="0" fontId="0" fillId="6" borderId="32" xfId="0" applyFont="1" applyFill="1" applyBorder="1" applyAlignment="1">
      <alignment horizontal="center"/>
    </xf>
    <xf numFmtId="0" fontId="0" fillId="5" borderId="35" xfId="0" applyFont="1" applyFill="1" applyBorder="1"/>
    <xf numFmtId="0" fontId="0" fillId="5" borderId="34" xfId="0" applyFont="1" applyFill="1" applyBorder="1"/>
    <xf numFmtId="0" fontId="0" fillId="6" borderId="34" xfId="0" applyFont="1" applyFill="1" applyBorder="1" applyAlignment="1">
      <alignment horizontal="center"/>
    </xf>
    <xf numFmtId="0" fontId="0" fillId="0" borderId="37" xfId="0" applyBorder="1"/>
    <xf numFmtId="0" fontId="0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30" xfId="0" applyFont="1" applyFill="1" applyBorder="1"/>
    <xf numFmtId="165" fontId="2" fillId="3" borderId="4" xfId="0" applyNumberFormat="1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165" fontId="2" fillId="3" borderId="0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39" xfId="0" applyFont="1" applyFill="1" applyBorder="1"/>
    <xf numFmtId="0" fontId="0" fillId="5" borderId="36" xfId="0" applyFont="1" applyFill="1" applyBorder="1"/>
    <xf numFmtId="0" fontId="0" fillId="2" borderId="14" xfId="0" applyFont="1" applyFill="1" applyBorder="1" applyAlignment="1">
      <alignment horizontal="center"/>
    </xf>
    <xf numFmtId="0" fontId="0" fillId="6" borderId="40" xfId="0" applyFont="1" applyFill="1" applyBorder="1" applyAlignment="1">
      <alignment horizontal="center"/>
    </xf>
    <xf numFmtId="0" fontId="0" fillId="0" borderId="38" xfId="0" applyFont="1" applyBorder="1" applyAlignment="1" applyProtection="1">
      <alignment horizontal="center"/>
    </xf>
    <xf numFmtId="0" fontId="0" fillId="0" borderId="37" xfId="0" applyFont="1" applyBorder="1" applyAlignment="1" applyProtection="1">
      <alignment horizontal="center"/>
    </xf>
    <xf numFmtId="0" fontId="0" fillId="0" borderId="41" xfId="0" applyFont="1" applyBorder="1" applyAlignment="1" applyProtection="1">
      <alignment horizontal="center"/>
    </xf>
    <xf numFmtId="0" fontId="0" fillId="5" borderId="23" xfId="0" applyFont="1" applyFill="1" applyBorder="1"/>
    <xf numFmtId="0" fontId="0" fillId="5" borderId="26" xfId="0" applyFont="1" applyFill="1" applyBorder="1"/>
    <xf numFmtId="0" fontId="0" fillId="5" borderId="32" xfId="0" applyFont="1" applyFill="1" applyBorder="1"/>
    <xf numFmtId="0" fontId="0" fillId="5" borderId="40" xfId="0" applyFont="1" applyFill="1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43" xfId="0" applyFont="1" applyFill="1" applyBorder="1"/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3" fillId="0" borderId="0" xfId="2" applyFont="1" applyBorder="1" applyAlignme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>
      <alignment horizontal="center"/>
    </xf>
    <xf numFmtId="43" fontId="0" fillId="2" borderId="5" xfId="1" applyFont="1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4" borderId="13" xfId="0" applyFont="1" applyFill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/>
    </xf>
    <xf numFmtId="0" fontId="0" fillId="4" borderId="14" xfId="0" applyFont="1" applyFill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2" borderId="14" xfId="0" applyFont="1" applyFill="1" applyBorder="1" applyAlignment="1" applyProtection="1">
      <alignment horizontal="center"/>
    </xf>
    <xf numFmtId="0" fontId="0" fillId="0" borderId="37" xfId="0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3" fillId="0" borderId="0" xfId="2" applyFont="1" applyBorder="1" applyAlignme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>
      <alignment horizontal="center"/>
    </xf>
    <xf numFmtId="43" fontId="0" fillId="2" borderId="5" xfId="1" applyFont="1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3" borderId="44" xfId="0" applyFont="1" applyFill="1" applyBorder="1"/>
    <xf numFmtId="0" fontId="2" fillId="3" borderId="45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3" fillId="0" borderId="0" xfId="2" applyFont="1" applyBorder="1" applyAlignme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>
      <alignment horizontal="center"/>
    </xf>
    <xf numFmtId="43" fontId="0" fillId="2" borderId="5" xfId="1" applyFont="1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3" fillId="0" borderId="0" xfId="2" applyFont="1" applyBorder="1" applyAlignme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>
      <alignment horizontal="center"/>
    </xf>
    <xf numFmtId="43" fontId="0" fillId="2" borderId="5" xfId="1" applyFont="1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/>
    <xf numFmtId="0" fontId="7" fillId="0" borderId="0" xfId="0" applyFont="1" applyBorder="1" applyAlignme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4" fontId="7" fillId="0" borderId="0" xfId="2" applyFont="1" applyBorder="1" applyAlignment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43" fontId="6" fillId="2" borderId="5" xfId="1" applyFont="1" applyFill="1" applyBorder="1"/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3" fillId="0" borderId="0" xfId="2" applyFont="1" applyBorder="1" applyAlignme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>
      <alignment horizontal="center"/>
    </xf>
    <xf numFmtId="43" fontId="0" fillId="2" borderId="5" xfId="1" applyFont="1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30" xfId="0" applyFont="1" applyFill="1" applyBorder="1"/>
    <xf numFmtId="0" fontId="0" fillId="0" borderId="0" xfId="0" applyFill="1"/>
    <xf numFmtId="0" fontId="0" fillId="0" borderId="47" xfId="0" applyFont="1" applyFill="1" applyBorder="1" applyAlignment="1">
      <alignment horizontal="center"/>
    </xf>
    <xf numFmtId="0" fontId="0" fillId="0" borderId="48" xfId="0" applyFont="1" applyFill="1" applyBorder="1"/>
    <xf numFmtId="0" fontId="0" fillId="0" borderId="2" xfId="0" applyFont="1" applyFill="1" applyBorder="1"/>
    <xf numFmtId="6" fontId="0" fillId="0" borderId="0" xfId="0" applyNumberFormat="1"/>
    <xf numFmtId="0" fontId="0" fillId="2" borderId="4" xfId="0" applyFill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 textRotation="90"/>
    </xf>
    <xf numFmtId="0" fontId="4" fillId="0" borderId="42" xfId="0" applyFont="1" applyBorder="1" applyAlignment="1">
      <alignment horizontal="center" vertical="center" textRotation="90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vertical="center" textRotation="90"/>
    </xf>
    <xf numFmtId="0" fontId="6" fillId="0" borderId="18" xfId="0" applyFont="1" applyBorder="1" applyAlignment="1">
      <alignment vertical="center" textRotation="9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191"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thick">
          <color indexed="64"/>
        </bottom>
      </border>
    </dxf>
    <dxf>
      <border diagonalUp="0" diagonalDown="0" outline="0">
        <left style="thick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thick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5" formatCode="m/d;@"/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DD7D7D"/>
      <color rgb="FFD3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14111</xdr:colOff>
      <xdr:row>2</xdr:row>
      <xdr:rowOff>183444</xdr:rowOff>
    </xdr:from>
    <xdr:to>
      <xdr:col>15</xdr:col>
      <xdr:colOff>14112</xdr:colOff>
      <xdr:row>6</xdr:row>
      <xdr:rowOff>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5B934AF-482B-4910-8BD7-424CCA529C3D}"/>
            </a:ext>
          </a:extLst>
        </xdr:cNvPr>
        <xdr:cNvSpPr txBox="1"/>
      </xdr:nvSpPr>
      <xdr:spPr>
        <a:xfrm>
          <a:off x="6441722" y="557388"/>
          <a:ext cx="1820334" cy="55033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Tiebreaker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will be number of games correct.</a:t>
          </a:r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E8D3AF-AC4F-4F86-8FF3-ED3E3B0CEAFF}"/>
            </a:ext>
          </a:extLst>
        </xdr:cNvPr>
        <xdr:cNvSpPr txBox="1"/>
      </xdr:nvSpPr>
      <xdr:spPr>
        <a:xfrm>
          <a:off x="10356850" y="958850"/>
          <a:ext cx="485775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4F9582-F5EC-455A-A13F-61C1DB28510C}"/>
            </a:ext>
          </a:extLst>
        </xdr:cNvPr>
        <xdr:cNvSpPr txBox="1"/>
      </xdr:nvSpPr>
      <xdr:spPr>
        <a:xfrm>
          <a:off x="10356850" y="958850"/>
          <a:ext cx="485775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DAECE2-394B-48F8-B54B-DF7D21CB7D2E}"/>
            </a:ext>
          </a:extLst>
        </xdr:cNvPr>
        <xdr:cNvSpPr txBox="1"/>
      </xdr:nvSpPr>
      <xdr:spPr>
        <a:xfrm>
          <a:off x="10350500" y="958850"/>
          <a:ext cx="485140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F1425C-4FFB-4FDD-830F-905C85CBEF9D}"/>
            </a:ext>
          </a:extLst>
        </xdr:cNvPr>
        <xdr:cNvSpPr txBox="1"/>
      </xdr:nvSpPr>
      <xdr:spPr>
        <a:xfrm>
          <a:off x="10344150" y="958850"/>
          <a:ext cx="487045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08E187-65CF-42E4-9B9D-85194944A005}"/>
            </a:ext>
          </a:extLst>
        </xdr:cNvPr>
        <xdr:cNvSpPr txBox="1"/>
      </xdr:nvSpPr>
      <xdr:spPr>
        <a:xfrm>
          <a:off x="10350500" y="958850"/>
          <a:ext cx="485140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B88B426-2912-4BC7-A79E-2C734C291DF7}"/>
            </a:ext>
          </a:extLst>
        </xdr:cNvPr>
        <xdr:cNvSpPr txBox="1"/>
      </xdr:nvSpPr>
      <xdr:spPr>
        <a:xfrm>
          <a:off x="10350500" y="958850"/>
          <a:ext cx="485140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9B36BC-14B7-400E-B3D9-20974C9F7E15}"/>
            </a:ext>
          </a:extLst>
        </xdr:cNvPr>
        <xdr:cNvSpPr txBox="1"/>
      </xdr:nvSpPr>
      <xdr:spPr>
        <a:xfrm>
          <a:off x="9740900" y="958850"/>
          <a:ext cx="485140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149598-1058-4B5D-8071-AED0A158392B}"/>
            </a:ext>
          </a:extLst>
        </xdr:cNvPr>
        <xdr:cNvSpPr txBox="1"/>
      </xdr:nvSpPr>
      <xdr:spPr>
        <a:xfrm>
          <a:off x="9740900" y="958850"/>
          <a:ext cx="485140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17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63D841-2B42-494D-89F3-2F5EF99997BA}"/>
            </a:ext>
          </a:extLst>
        </xdr:cNvPr>
        <xdr:cNvSpPr txBox="1"/>
      </xdr:nvSpPr>
      <xdr:spPr>
        <a:xfrm>
          <a:off x="9740900" y="958850"/>
          <a:ext cx="485140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36FD00-4139-4EEE-BEC0-8A56B79E0206}"/>
            </a:ext>
          </a:extLst>
        </xdr:cNvPr>
        <xdr:cNvSpPr txBox="1"/>
      </xdr:nvSpPr>
      <xdr:spPr>
        <a:xfrm>
          <a:off x="10350500" y="958850"/>
          <a:ext cx="485140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66263D-215F-46B0-B32A-29DED728B07B}"/>
            </a:ext>
          </a:extLst>
        </xdr:cNvPr>
        <xdr:cNvSpPr txBox="1"/>
      </xdr:nvSpPr>
      <xdr:spPr>
        <a:xfrm>
          <a:off x="10591800" y="965200"/>
          <a:ext cx="4686300" cy="2667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FA3B2B-FDB4-4F25-BE24-1C3AE0E2BF35}"/>
            </a:ext>
          </a:extLst>
        </xdr:cNvPr>
        <xdr:cNvSpPr txBox="1"/>
      </xdr:nvSpPr>
      <xdr:spPr>
        <a:xfrm>
          <a:off x="11506200" y="958850"/>
          <a:ext cx="775970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DCA0E8-9A96-4DDA-9439-0954FC48BCC2}"/>
            </a:ext>
          </a:extLst>
        </xdr:cNvPr>
        <xdr:cNvSpPr txBox="1"/>
      </xdr:nvSpPr>
      <xdr:spPr>
        <a:xfrm>
          <a:off x="10356850" y="958850"/>
          <a:ext cx="485775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80A665E-BC7B-49C8-8E54-CBC308B5628D}"/>
            </a:ext>
          </a:extLst>
        </xdr:cNvPr>
        <xdr:cNvSpPr txBox="1"/>
      </xdr:nvSpPr>
      <xdr:spPr>
        <a:xfrm>
          <a:off x="10350500" y="958850"/>
          <a:ext cx="513715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D70696-F04D-4655-9232-6CB3EBB59479}"/>
            </a:ext>
          </a:extLst>
        </xdr:cNvPr>
        <xdr:cNvSpPr txBox="1"/>
      </xdr:nvSpPr>
      <xdr:spPr>
        <a:xfrm>
          <a:off x="10350500" y="958850"/>
          <a:ext cx="518160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E7D189-B965-40C8-B653-AD75916CD6DA}"/>
            </a:ext>
          </a:extLst>
        </xdr:cNvPr>
        <xdr:cNvSpPr txBox="1"/>
      </xdr:nvSpPr>
      <xdr:spPr>
        <a:xfrm>
          <a:off x="10350500" y="958850"/>
          <a:ext cx="485140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29AA09-03EF-4923-A147-14729441DEB9}"/>
            </a:ext>
          </a:extLst>
        </xdr:cNvPr>
        <xdr:cNvSpPr txBox="1"/>
      </xdr:nvSpPr>
      <xdr:spPr>
        <a:xfrm>
          <a:off x="10388600" y="958850"/>
          <a:ext cx="484505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2474FB-A87B-4A1F-8D39-D15BC48EAC38}"/>
            </a:ext>
          </a:extLst>
        </xdr:cNvPr>
        <xdr:cNvSpPr txBox="1"/>
      </xdr:nvSpPr>
      <xdr:spPr>
        <a:xfrm>
          <a:off x="28149550" y="1492250"/>
          <a:ext cx="13589000" cy="43942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4F0FBD-1ED2-430E-9F5E-60101AB7F0D4}"/>
            </a:ext>
          </a:extLst>
        </xdr:cNvPr>
        <xdr:cNvSpPr txBox="1"/>
      </xdr:nvSpPr>
      <xdr:spPr>
        <a:xfrm>
          <a:off x="10350500" y="958850"/>
          <a:ext cx="485140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A65D888-F7FA-4AD5-B791-B7ED9A251873}"/>
            </a:ext>
          </a:extLst>
        </xdr:cNvPr>
        <xdr:cNvSpPr txBox="1"/>
      </xdr:nvSpPr>
      <xdr:spPr>
        <a:xfrm>
          <a:off x="9734550" y="958850"/>
          <a:ext cx="4870450" cy="2660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28,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-17%20Bowl%20Gam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davies/Downloads/16-17%20Bowl%20Gam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stin/Downloads/16-17%20Bowl%20Gam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robke/Downloads/16-17%20Bowl%20Ga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Pick Sheet (2)"/>
      <sheetName val="Pick Sheet (3)"/>
      <sheetName val="Big Board"/>
      <sheetName val="Score Sheet"/>
      <sheetName val="Tyson"/>
      <sheetName val="Austin"/>
      <sheetName val="Tom"/>
      <sheetName val="Bob"/>
      <sheetName val="Jer"/>
      <sheetName val="Bree"/>
      <sheetName val="Cecil"/>
      <sheetName val="Cody"/>
      <sheetName val="Isaac"/>
      <sheetName val="Max"/>
      <sheetName val="Walker"/>
      <sheetName val="Alan"/>
      <sheetName val="Jeremy"/>
      <sheetName val="Joe"/>
      <sheetName val="Donavin"/>
      <sheetName val="Alex"/>
      <sheetName val="Trevor"/>
      <sheetName val="Blake K."/>
      <sheetName val="Rach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Pick Sheet (2)"/>
      <sheetName val="Pick Sheet (3)"/>
      <sheetName val="Big Board"/>
      <sheetName val="Score Sheet"/>
      <sheetName val="Tyson"/>
      <sheetName val="Austin"/>
      <sheetName val="Tom"/>
      <sheetName val="Bob"/>
      <sheetName val="Jer"/>
      <sheetName val="Bree"/>
      <sheetName val="Cecil"/>
      <sheetName val="Cody"/>
      <sheetName val="Isaac"/>
      <sheetName val="Max"/>
      <sheetName val="Walker"/>
      <sheetName val="Alan"/>
      <sheetName val="Jeremy"/>
      <sheetName val="Joe"/>
      <sheetName val="Donavin"/>
      <sheetName val="Alex"/>
      <sheetName val="Trevor"/>
      <sheetName val="Blake K."/>
      <sheetName val="Rach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Pick Sheet (2)"/>
      <sheetName val="Pick Sheet (3)"/>
      <sheetName val="Big Board"/>
      <sheetName val="Score Sheet"/>
      <sheetName val="Tyson"/>
      <sheetName val="Austin"/>
      <sheetName val="Tom"/>
      <sheetName val="Bob"/>
      <sheetName val="Jer"/>
      <sheetName val="Bree"/>
      <sheetName val="Cecil"/>
      <sheetName val="Cody"/>
      <sheetName val="Isaac"/>
      <sheetName val="Max"/>
      <sheetName val="Walker"/>
      <sheetName val="Alan"/>
      <sheetName val="Jeremy"/>
      <sheetName val="Joe"/>
      <sheetName val="Donavin"/>
      <sheetName val="Alex"/>
      <sheetName val="Trevor"/>
      <sheetName val="Blake K."/>
      <sheetName val="Rach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Pick Sheet (2)"/>
      <sheetName val="Pick Sheet (3)"/>
      <sheetName val="Big Board"/>
      <sheetName val="Score Sheet"/>
      <sheetName val="Tyson"/>
      <sheetName val="Austin"/>
      <sheetName val="Tom"/>
      <sheetName val="Bob"/>
      <sheetName val="Jer"/>
      <sheetName val="Bree"/>
      <sheetName val="Cecil"/>
      <sheetName val="Cody"/>
      <sheetName val="Isaac"/>
      <sheetName val="Max"/>
      <sheetName val="Walker"/>
      <sheetName val="Alan"/>
      <sheetName val="Jeremy"/>
      <sheetName val="Joe"/>
      <sheetName val="Donavin"/>
      <sheetName val="Alex"/>
      <sheetName val="Trevor"/>
      <sheetName val="Blake K."/>
      <sheetName val="Rach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id="2" name="Scoreboard" displayName="Scoreboard" ref="D3:J24" totalsRowShown="0" headerRowDxfId="186" dataDxfId="185" tableBorderDxfId="184">
  <sortState ref="D4:J24">
    <sortCondition descending="1" ref="J4:J24"/>
  </sortState>
  <tableColumns count="7">
    <tableColumn id="6" name="Overall" dataDxfId="183">
      <calculatedColumnFormula>RANK(Scoreboard[[#This Row],[TOTAL]],Scoreboard[TOTAL])</calculatedColumnFormula>
    </tableColumn>
    <tableColumn id="7" name="S3" dataDxfId="182">
      <calculatedColumnFormula>RANK(Scoreboard[[#This Row],[1/1]],Scoreboard[1/1],0)</calculatedColumnFormula>
    </tableColumn>
    <tableColumn id="1" name=" " dataDxfId="181"/>
    <tableColumn id="2" name="12/23" dataDxfId="180"/>
    <tableColumn id="3" name="12/28" dataDxfId="179"/>
    <tableColumn id="4" name="1/1" dataDxfId="178"/>
    <tableColumn id="5" name="TOTAL" dataDxfId="177">
      <calculatedColumnFormula>'Big Board'!E$44</calculatedColumnFormula>
    </tableColumn>
  </tableColumns>
  <tableStyleInfo name="TableStyleMedium21" showFirstColumn="0" showLastColumn="0" showRowStripes="1" showColumnStripes="0"/>
</table>
</file>

<file path=xl/tables/table10.xml><?xml version="1.0" encoding="utf-8"?>
<table xmlns="http://schemas.openxmlformats.org/spreadsheetml/2006/main" id="3" name="Trent" displayName="Trent" ref="C1:F42" totalsRowShown="0" tableBorderDxfId="101">
  <tableColumns count="4">
    <tableColumn id="1" name="MATCHUP" totalsRowDxfId="100">
      <calculatedColumnFormula>'[1]Big Board'!B3</calculatedColumnFormula>
    </tableColumn>
    <tableColumn id="5" name="  " dataDxfId="99" totalsRowDxfId="98"/>
    <tableColumn id="2" name="Winner" dataDxfId="97" totalsRowDxfId="96"/>
    <tableColumn id="3" name="Confidence" dataDxfId="95"/>
  </tableColumns>
  <tableStyleInfo name="TableStyleMedium21" showFirstColumn="0" showLastColumn="0" showRowStripes="1" showColumnStripes="0"/>
</table>
</file>

<file path=xl/tables/table11.xml><?xml version="1.0" encoding="utf-8"?>
<table xmlns="http://schemas.openxmlformats.org/spreadsheetml/2006/main" id="14" name="Rick" displayName="Rick" ref="C1:F42" totalsRowShown="0" tableBorderDxfId="92">
  <tableColumns count="4">
    <tableColumn id="1" name="MATCHUP" totalsRowDxfId="91">
      <calculatedColumnFormula>'[1]Big Board'!B3</calculatedColumnFormula>
    </tableColumn>
    <tableColumn id="5" name="  " dataDxfId="90" totalsRowDxfId="89"/>
    <tableColumn id="2" name="Winner" dataDxfId="88" totalsRowDxfId="87"/>
    <tableColumn id="3" name="Confidence" dataDxfId="86"/>
  </tableColumns>
  <tableStyleInfo name="TableStyleMedium21" showFirstColumn="0" showLastColumn="0" showRowStripes="1" showColumnStripes="0"/>
</table>
</file>

<file path=xl/tables/table12.xml><?xml version="1.0" encoding="utf-8"?>
<table xmlns="http://schemas.openxmlformats.org/spreadsheetml/2006/main" id="12" name="Tom" displayName="Tom" ref="C1:F42" totalsRowShown="0" tableBorderDxfId="83">
  <tableColumns count="4">
    <tableColumn id="1" name="MATCHUP" totalsRowDxfId="82">
      <calculatedColumnFormula>'[4]Big Board'!B3</calculatedColumnFormula>
    </tableColumn>
    <tableColumn id="5" name="  " dataDxfId="81" totalsRowDxfId="80"/>
    <tableColumn id="2" name="Winner" dataDxfId="79" totalsRowDxfId="78"/>
    <tableColumn id="3" name="Confidence" dataDxfId="77"/>
  </tableColumns>
  <tableStyleInfo name="TableStyleMedium21" showFirstColumn="0" showLastColumn="0" showRowStripes="1" showColumnStripes="0"/>
</table>
</file>

<file path=xl/tables/table13.xml><?xml version="1.0" encoding="utf-8"?>
<table xmlns="http://schemas.openxmlformats.org/spreadsheetml/2006/main" id="13" name="Bob" displayName="Bob" ref="C1:F42" totalsRowShown="0" tableBorderDxfId="74">
  <tableColumns count="4">
    <tableColumn id="1" name="MATCHUP" totalsRowDxfId="73">
      <calculatedColumnFormula>'[1]Big Board'!B3</calculatedColumnFormula>
    </tableColumn>
    <tableColumn id="5" name="  " dataDxfId="72" totalsRowDxfId="71"/>
    <tableColumn id="2" name="Winner" dataDxfId="70" totalsRowDxfId="69"/>
    <tableColumn id="3" name="Confidence" dataDxfId="68"/>
  </tableColumns>
  <tableStyleInfo name="TableStyleMedium21" showFirstColumn="0" showLastColumn="0" showRowStripes="1" showColumnStripes="0"/>
</table>
</file>

<file path=xl/tables/table14.xml><?xml version="1.0" encoding="utf-8"?>
<table xmlns="http://schemas.openxmlformats.org/spreadsheetml/2006/main" id="15" name="Blake" displayName="Blake" ref="C1:F42" totalsRowShown="0" tableBorderDxfId="65">
  <tableColumns count="4">
    <tableColumn id="1" name="MATCHUP">
      <calculatedColumnFormula>'[1]Big Board'!B3</calculatedColumnFormula>
    </tableColumn>
    <tableColumn id="5" name="  " dataDxfId="64"/>
    <tableColumn id="2" name="Winner" dataDxfId="63" totalsRowDxfId="62"/>
    <tableColumn id="3" name="Confidence" dataDxfId="61"/>
  </tableColumns>
  <tableStyleInfo name="TableStyleMedium21" showFirstColumn="0" showLastColumn="0" showRowStripes="1" showColumnStripes="0"/>
</table>
</file>

<file path=xl/tables/table15.xml><?xml version="1.0" encoding="utf-8"?>
<table xmlns="http://schemas.openxmlformats.org/spreadsheetml/2006/main" id="16" name="Rachel" displayName="Rachel" ref="C1:F42" totalsRowShown="0" tableBorderDxfId="58">
  <tableColumns count="4">
    <tableColumn id="1" name="MATCHUP" totalsRowDxfId="57">
      <calculatedColumnFormula>'[1]Big Board'!B3</calculatedColumnFormula>
    </tableColumn>
    <tableColumn id="5" name="  " dataDxfId="56" totalsRowDxfId="55"/>
    <tableColumn id="2" name="Winner" dataDxfId="54" totalsRowDxfId="53"/>
    <tableColumn id="3" name="Confidence" dataDxfId="52"/>
  </tableColumns>
  <tableStyleInfo name="TableStyleMedium21" showFirstColumn="0" showLastColumn="0" showRowStripes="1" showColumnStripes="0"/>
</table>
</file>

<file path=xl/tables/table16.xml><?xml version="1.0" encoding="utf-8"?>
<table xmlns="http://schemas.openxmlformats.org/spreadsheetml/2006/main" id="19" name="Isaac" displayName="Isaac" ref="C1:F42" totalsRowShown="0" tableBorderDxfId="49">
  <tableColumns count="4">
    <tableColumn id="1" name="MATCHUP" totalsRowDxfId="48">
      <calculatedColumnFormula>'[1]Big Board'!B3</calculatedColumnFormula>
    </tableColumn>
    <tableColumn id="5" name="  " dataDxfId="47" totalsRowDxfId="46"/>
    <tableColumn id="2" name="Winner" dataDxfId="45" totalsRowDxfId="44"/>
    <tableColumn id="3" name="Confidence" dataDxfId="43"/>
  </tableColumns>
  <tableStyleInfo name="TableStyleMedium21" showFirstColumn="0" showLastColumn="0" showRowStripes="1" showColumnStripes="0"/>
</table>
</file>

<file path=xl/tables/table17.xml><?xml version="1.0" encoding="utf-8"?>
<table xmlns="http://schemas.openxmlformats.org/spreadsheetml/2006/main" id="20" name="Max" displayName="Max" ref="C1:F42" totalsRowShown="0" tableBorderDxfId="40">
  <tableColumns count="4">
    <tableColumn id="1" name="MATCHUP" totalsRowDxfId="39">
      <calculatedColumnFormula>'[1]Big Board'!B3</calculatedColumnFormula>
    </tableColumn>
    <tableColumn id="5" name="  " dataDxfId="38" totalsRowDxfId="37"/>
    <tableColumn id="2" name="Winner" dataDxfId="36" totalsRowDxfId="35"/>
    <tableColumn id="3" name="Confidence" dataDxfId="34"/>
  </tableColumns>
  <tableStyleInfo name="TableStyleMedium21" showFirstColumn="0" showLastColumn="0" showRowStripes="1" showColumnStripes="0"/>
</table>
</file>

<file path=xl/tables/table18.xml><?xml version="1.0" encoding="utf-8"?>
<table xmlns="http://schemas.openxmlformats.org/spreadsheetml/2006/main" id="21" name="Bart" displayName="Bart" ref="C1:F42" totalsRowShown="0" tableBorderDxfId="31">
  <tableColumns count="4">
    <tableColumn id="1" name="MATCHUP">
      <calculatedColumnFormula>'[1]Big Board'!B3</calculatedColumnFormula>
    </tableColumn>
    <tableColumn id="5" name="  " dataDxfId="30"/>
    <tableColumn id="2" name="Winner" dataDxfId="29" totalsRowDxfId="28"/>
    <tableColumn id="3" name="Confidence" dataDxfId="27"/>
  </tableColumns>
  <tableStyleInfo name="TableStyleMedium21" showFirstColumn="0" showLastColumn="0" showRowStripes="1" showColumnStripes="0"/>
</table>
</file>

<file path=xl/tables/table19.xml><?xml version="1.0" encoding="utf-8"?>
<table xmlns="http://schemas.openxmlformats.org/spreadsheetml/2006/main" id="17" name="Ben" displayName="Ben" ref="C1:F42" totalsRowShown="0" tableBorderDxfId="24">
  <tableColumns count="4">
    <tableColumn id="1" name="MATCHUP" totalsRowDxfId="23">
      <calculatedColumnFormula>'[1]Big Board'!B3</calculatedColumnFormula>
    </tableColumn>
    <tableColumn id="5" name="  " dataDxfId="22" totalsRowDxfId="21"/>
    <tableColumn id="2" name="Winner" dataDxfId="20" totalsRowDxfId="19"/>
    <tableColumn id="3" name="Confidence" dataDxfId="18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id="1" name="Tyson" displayName="Tyson" ref="C1:F42" totalsRowShown="0" tableBorderDxfId="174">
  <tableColumns count="4">
    <tableColumn id="1" name="MATCHUP">
      <calculatedColumnFormula>'[1]Big Board'!B3</calculatedColumnFormula>
    </tableColumn>
    <tableColumn id="5" name="  " dataDxfId="173"/>
    <tableColumn id="2" name="Winner" dataDxfId="172" totalsRowDxfId="171"/>
    <tableColumn id="3" name="Confidence" dataDxfId="170"/>
  </tableColumns>
  <tableStyleInfo name="TableStyleMedium21" showFirstColumn="0" showLastColumn="0" showRowStripes="1" showColumnStripes="0"/>
</table>
</file>

<file path=xl/tables/table20.xml><?xml version="1.0" encoding="utf-8"?>
<table xmlns="http://schemas.openxmlformats.org/spreadsheetml/2006/main" id="18" name="_2x_All_American" displayName="_2x_All_American" ref="C1:F42" totalsRowShown="0" tableBorderDxfId="15">
  <tableColumns count="4">
    <tableColumn id="1" name="MATCHUP" totalsRowDxfId="14">
      <calculatedColumnFormula>'[1]Big Board'!B3</calculatedColumnFormula>
    </tableColumn>
    <tableColumn id="5" name="  " dataDxfId="13" totalsRowDxfId="12"/>
    <tableColumn id="2" name="Winner" dataDxfId="11" totalsRowDxfId="10"/>
    <tableColumn id="3" name="Confidence" dataDxfId="9"/>
  </tableColumns>
  <tableStyleInfo name="TableStyleMedium21" showFirstColumn="0" showLastColumn="0" showRowStripes="1" showColumnStripes="0"/>
</table>
</file>

<file path=xl/tables/table21.xml><?xml version="1.0" encoding="utf-8"?>
<table xmlns="http://schemas.openxmlformats.org/spreadsheetml/2006/main" id="4" name="Chris" displayName="Chris" ref="C1:F42" totalsRowShown="0" tableBorderDxfId="6">
  <tableColumns count="4">
    <tableColumn id="1" name="MATCHUP" totalsRowDxfId="5">
      <calculatedColumnFormula>'[1]Big Board'!B3</calculatedColumnFormula>
    </tableColumn>
    <tableColumn id="5" name="  " dataDxfId="4" totalsRowDxfId="3"/>
    <tableColumn id="2" name="Winner" dataDxfId="2" totalsRowDxfId="1"/>
    <tableColumn id="3" name="Confidence" dataDxfId="0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id="5" name="Jeremy" displayName="Jeremy" ref="C1:F42" totalsRowShown="0" tableBorderDxfId="167">
  <tableColumns count="4">
    <tableColumn id="1" name="MATCHUP">
      <calculatedColumnFormula>'[1]Big Board'!B3</calculatedColumnFormula>
    </tableColumn>
    <tableColumn id="5" name="  " dataDxfId="166"/>
    <tableColumn id="2" name="Winner" dataDxfId="165" totalsRowDxfId="164"/>
    <tableColumn id="3" name="Confidence" dataDxfId="163"/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id="6" name="Walker" displayName="Walker" ref="C1:F42" totalsRowShown="0" tableBorderDxfId="160">
  <tableColumns count="4">
    <tableColumn id="1" name="MATCHUP" totalsRowDxfId="159">
      <calculatedColumnFormula>'[2]Big Board'!B3</calculatedColumnFormula>
    </tableColumn>
    <tableColumn id="5" name="  " dataDxfId="158" totalsRowDxfId="157"/>
    <tableColumn id="2" name="Winner" dataDxfId="156" totalsRowDxfId="155"/>
    <tableColumn id="3" name="Confidence" dataDxfId="154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id="7" name="Austin" displayName="Austin" ref="C1:F42" totalsRowShown="0" tableBorderDxfId="151">
  <tableColumns count="4">
    <tableColumn id="1" name="MATCHUP" totalsRowDxfId="150">
      <calculatedColumnFormula>'[3]Big Board'!B3</calculatedColumnFormula>
    </tableColumn>
    <tableColumn id="5" name="  " dataDxfId="149" totalsRowDxfId="148"/>
    <tableColumn id="2" name="Winner" dataDxfId="147" totalsRowDxfId="146"/>
    <tableColumn id="3" name="Confidence" dataDxfId="145"/>
  </tableColumns>
  <tableStyleInfo name="TableStyleMedium21" showFirstColumn="0" showLastColumn="0" showRowStripes="1" showColumnStripes="0"/>
</table>
</file>

<file path=xl/tables/table6.xml><?xml version="1.0" encoding="utf-8"?>
<table xmlns="http://schemas.openxmlformats.org/spreadsheetml/2006/main" id="8" name="Alex" displayName="Alex" ref="C1:F42" totalsRowShown="0" tableBorderDxfId="140">
  <tableColumns count="4">
    <tableColumn id="1" name="MATCHUP" totalsRowDxfId="139">
      <calculatedColumnFormula>'[1]Big Board'!B3</calculatedColumnFormula>
    </tableColumn>
    <tableColumn id="5" name="  " dataDxfId="138" totalsRowDxfId="137"/>
    <tableColumn id="2" name="Winner" dataDxfId="136" totalsRowDxfId="135"/>
    <tableColumn id="3" name="Confidence" dataDxfId="134"/>
  </tableColumns>
  <tableStyleInfo name="TableStyleMedium21" showFirstColumn="0" showLastColumn="0" showRowStripes="1" showColumnStripes="0"/>
</table>
</file>

<file path=xl/tables/table7.xml><?xml version="1.0" encoding="utf-8"?>
<table xmlns="http://schemas.openxmlformats.org/spreadsheetml/2006/main" id="9" name="Jerry" displayName="Jerry" ref="C1:F42" totalsRowShown="0" headerRowDxfId="131" dataDxfId="130" tableBorderDxfId="129">
  <tableColumns count="4">
    <tableColumn id="1" name="MATCHUP" dataDxfId="128" totalsRowDxfId="127">
      <calculatedColumnFormula>'[1]Big Board'!B3</calculatedColumnFormula>
    </tableColumn>
    <tableColumn id="5" name="  " dataDxfId="126" totalsRowDxfId="125"/>
    <tableColumn id="2" name="Winner" dataDxfId="124" totalsRowDxfId="123"/>
    <tableColumn id="3" name="Confidence" dataDxfId="122"/>
  </tableColumns>
  <tableStyleInfo name="TableStyleMedium21" showFirstColumn="0" showLastColumn="0" showRowStripes="1" showColumnStripes="0"/>
</table>
</file>

<file path=xl/tables/table8.xml><?xml version="1.0" encoding="utf-8"?>
<table xmlns="http://schemas.openxmlformats.org/spreadsheetml/2006/main" id="10" name="Cody" displayName="Cody" ref="C1:F42" totalsRowShown="0" tableBorderDxfId="119">
  <tableColumns count="4">
    <tableColumn id="1" name="MATCHUP" totalsRowDxfId="118">
      <calculatedColumnFormula>'[1]Big Board'!B3</calculatedColumnFormula>
    </tableColumn>
    <tableColumn id="5" name="  " dataDxfId="117" totalsRowDxfId="116"/>
    <tableColumn id="2" name="Winner" dataDxfId="115" totalsRowDxfId="114"/>
    <tableColumn id="3" name="Confidence" dataDxfId="113"/>
  </tableColumns>
  <tableStyleInfo name="TableStyleMedium21" showFirstColumn="0" showLastColumn="0" showRowStripes="1" showColumnStripes="0"/>
</table>
</file>

<file path=xl/tables/table9.xml><?xml version="1.0" encoding="utf-8"?>
<table xmlns="http://schemas.openxmlformats.org/spreadsheetml/2006/main" id="11" name="Cecil" displayName="Cecil" ref="C1:F42" totalsRowShown="0" tableBorderDxfId="110">
  <tableColumns count="4">
    <tableColumn id="1" name="MATCHUP" totalsRowDxfId="109">
      <calculatedColumnFormula>'[1]Big Board'!B3</calculatedColumnFormula>
    </tableColumn>
    <tableColumn id="5" name="  " dataDxfId="108" totalsRowDxfId="107"/>
    <tableColumn id="2" name="Winner" dataDxfId="106" totalsRowDxfId="105"/>
    <tableColumn id="3" name="Confidence" dataDxfId="104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1"/>
  <sheetViews>
    <sheetView showGridLines="0" showZeros="0" zoomScale="49" zoomScaleNormal="49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43" sqref="D43"/>
    </sheetView>
  </sheetViews>
  <sheetFormatPr defaultRowHeight="14.5" x14ac:dyDescent="0.35"/>
  <cols>
    <col min="2" max="3" width="23.7265625" customWidth="1"/>
    <col min="4" max="4" width="23.26953125" customWidth="1"/>
    <col min="5" max="5" width="23.1796875" style="9" customWidth="1"/>
    <col min="6" max="6" width="4.08984375" customWidth="1"/>
    <col min="7" max="7" width="23.1796875" style="9" customWidth="1"/>
    <col min="8" max="8" width="4.08984375" customWidth="1"/>
    <col min="9" max="9" width="23.1796875" style="9" customWidth="1"/>
    <col min="10" max="10" width="4.08984375" customWidth="1"/>
    <col min="11" max="11" width="23.1796875" style="9" customWidth="1"/>
    <col min="12" max="12" width="4.08984375" customWidth="1"/>
    <col min="13" max="13" width="23.1796875" style="9" customWidth="1"/>
    <col min="14" max="14" width="4.08984375" customWidth="1"/>
    <col min="15" max="15" width="23.1796875" style="9" customWidth="1"/>
    <col min="16" max="16" width="4.08984375" customWidth="1"/>
    <col min="17" max="17" width="23.1796875" style="9" customWidth="1"/>
    <col min="18" max="18" width="4.08984375" customWidth="1"/>
    <col min="19" max="19" width="23.1796875" style="9" customWidth="1"/>
    <col min="20" max="20" width="4.08984375" customWidth="1"/>
    <col min="21" max="21" width="23.1796875" style="9" customWidth="1"/>
    <col min="22" max="22" width="4.08984375" customWidth="1"/>
    <col min="23" max="23" width="23.1796875" style="9" customWidth="1"/>
    <col min="24" max="24" width="4.08984375" customWidth="1"/>
    <col min="25" max="25" width="23.1796875" style="9" customWidth="1"/>
    <col min="26" max="26" width="4.08984375" customWidth="1"/>
    <col min="27" max="27" width="23.1796875" style="9" customWidth="1"/>
    <col min="28" max="28" width="4.08984375" customWidth="1"/>
    <col min="29" max="29" width="23.1796875" style="9" customWidth="1"/>
    <col min="30" max="30" width="4.08984375" customWidth="1"/>
    <col min="31" max="31" width="23.1796875" style="9" customWidth="1"/>
    <col min="32" max="32" width="4.08984375" customWidth="1"/>
    <col min="33" max="33" width="23.1796875" style="9" customWidth="1"/>
    <col min="34" max="34" width="4.08984375" customWidth="1"/>
    <col min="35" max="35" width="23.1796875" style="9" customWidth="1"/>
    <col min="36" max="36" width="4.08984375" customWidth="1"/>
    <col min="37" max="37" width="23.1796875" style="9" customWidth="1"/>
    <col min="38" max="38" width="4.08984375" customWidth="1"/>
    <col min="39" max="39" width="23.1796875" style="9" customWidth="1"/>
    <col min="40" max="40" width="4.08984375" customWidth="1"/>
    <col min="41" max="41" width="23.1796875" style="9" customWidth="1"/>
    <col min="42" max="42" width="4.08984375" customWidth="1"/>
    <col min="43" max="43" width="23.1796875" style="237" customWidth="1"/>
    <col min="44" max="44" width="4.08984375" style="228" customWidth="1"/>
    <col min="45" max="45" width="23.1796875" style="237" customWidth="1"/>
    <col min="46" max="46" width="4.08984375" style="228" customWidth="1"/>
  </cols>
  <sheetData>
    <row r="1" spans="1:46" ht="7.5" customHeight="1" thickBot="1" x14ac:dyDescent="0.4">
      <c r="B1" s="21"/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 t="s">
        <v>7</v>
      </c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49"/>
      <c r="AR1" s="249"/>
      <c r="AS1" s="249"/>
      <c r="AT1" s="249"/>
    </row>
    <row r="2" spans="1:46" ht="15.5" thickTop="1" thickBot="1" x14ac:dyDescent="0.4">
      <c r="A2" s="60"/>
      <c r="B2" s="274" t="s">
        <v>90</v>
      </c>
      <c r="C2" s="275"/>
      <c r="D2" s="26" t="s">
        <v>2</v>
      </c>
      <c r="E2" s="262" t="s">
        <v>98</v>
      </c>
      <c r="F2" s="263"/>
      <c r="G2" s="262" t="s">
        <v>99</v>
      </c>
      <c r="H2" s="263"/>
      <c r="I2" s="262" t="s">
        <v>100</v>
      </c>
      <c r="J2" s="263"/>
      <c r="K2" s="262" t="s">
        <v>101</v>
      </c>
      <c r="L2" s="263"/>
      <c r="M2" s="262" t="s">
        <v>102</v>
      </c>
      <c r="N2" s="263"/>
      <c r="O2" s="262" t="s">
        <v>103</v>
      </c>
      <c r="P2" s="263"/>
      <c r="Q2" s="262" t="s">
        <v>104</v>
      </c>
      <c r="R2" s="263"/>
      <c r="S2" s="262" t="s">
        <v>105</v>
      </c>
      <c r="T2" s="263"/>
      <c r="U2" s="262" t="s">
        <v>116</v>
      </c>
      <c r="V2" s="263"/>
      <c r="W2" s="262" t="s">
        <v>117</v>
      </c>
      <c r="X2" s="263"/>
      <c r="Y2" s="262" t="s">
        <v>118</v>
      </c>
      <c r="Z2" s="263"/>
      <c r="AA2" s="262" t="s">
        <v>119</v>
      </c>
      <c r="AB2" s="263"/>
      <c r="AC2" s="262" t="s">
        <v>120</v>
      </c>
      <c r="AD2" s="263"/>
      <c r="AE2" s="262" t="s">
        <v>122</v>
      </c>
      <c r="AF2" s="263"/>
      <c r="AG2" s="262" t="s">
        <v>123</v>
      </c>
      <c r="AH2" s="263"/>
      <c r="AI2" s="262" t="s">
        <v>124</v>
      </c>
      <c r="AJ2" s="263"/>
      <c r="AK2" s="262" t="s">
        <v>125</v>
      </c>
      <c r="AL2" s="263"/>
      <c r="AM2" s="262" t="s">
        <v>126</v>
      </c>
      <c r="AN2" s="263"/>
      <c r="AO2" s="262" t="s">
        <v>127</v>
      </c>
      <c r="AP2" s="263"/>
      <c r="AQ2" s="262" t="s">
        <v>131</v>
      </c>
      <c r="AR2" s="263"/>
      <c r="AS2" s="262" t="s">
        <v>156</v>
      </c>
      <c r="AT2" s="263"/>
    </row>
    <row r="3" spans="1:46" ht="15" customHeight="1" thickTop="1" x14ac:dyDescent="0.35">
      <c r="A3" s="269" t="s">
        <v>5</v>
      </c>
      <c r="B3" s="75" t="s">
        <v>10</v>
      </c>
      <c r="C3" s="27" t="s">
        <v>11</v>
      </c>
      <c r="D3" s="28" t="s">
        <v>11</v>
      </c>
      <c r="E3" s="29" t="s">
        <v>11</v>
      </c>
      <c r="F3" s="30">
        <f>IF(E3=D3,Tyson!F2,"-")</f>
        <v>39</v>
      </c>
      <c r="G3" s="29" t="s">
        <v>10</v>
      </c>
      <c r="H3" s="108" t="str">
        <f>IF(G3=D3,Jeremy!$F2,"-")</f>
        <v>-</v>
      </c>
      <c r="I3" s="31" t="s">
        <v>11</v>
      </c>
      <c r="J3" s="30">
        <f>IF(I3=D3,Walker!F2,"-")</f>
        <v>28</v>
      </c>
      <c r="K3" s="31" t="s">
        <v>10</v>
      </c>
      <c r="L3" s="30" t="str">
        <f>IF(K3=D3,Austin!F2,"-")</f>
        <v>-</v>
      </c>
      <c r="M3" s="29" t="s">
        <v>11</v>
      </c>
      <c r="N3" s="30">
        <f>IF(M3=D3,Jim!F2,"-")</f>
        <v>12</v>
      </c>
      <c r="O3" s="31" t="s">
        <v>11</v>
      </c>
      <c r="P3" s="30">
        <f>IF(O3=D3,Alex!F2,"-")</f>
        <v>18</v>
      </c>
      <c r="Q3" s="29" t="s">
        <v>10</v>
      </c>
      <c r="R3" s="30" t="str">
        <f>IF(Q3=D3,Jerry!F2,"-")</f>
        <v>-</v>
      </c>
      <c r="S3" s="29" t="s">
        <v>11</v>
      </c>
      <c r="T3" s="30">
        <f>IF(S3=D3,Cody!F2,"-")</f>
        <v>35</v>
      </c>
      <c r="U3" s="29" t="s">
        <v>11</v>
      </c>
      <c r="V3" s="30">
        <f>IF(U3=D3,Cecil!F2,"-")</f>
        <v>6</v>
      </c>
      <c r="W3" s="29" t="s">
        <v>10</v>
      </c>
      <c r="X3" s="30" t="str">
        <f>IF(D3=W3,Trent!F2,"-")</f>
        <v>-</v>
      </c>
      <c r="Y3" s="29" t="s">
        <v>11</v>
      </c>
      <c r="Z3" s="30">
        <f>IF(Y3=D3,Rick!F2,"-")</f>
        <v>3</v>
      </c>
      <c r="AA3" s="31" t="s">
        <v>11</v>
      </c>
      <c r="AB3" s="30">
        <f>IF(AA3=D3,Tom!F2,"-")</f>
        <v>38</v>
      </c>
      <c r="AC3" s="29" t="s">
        <v>11</v>
      </c>
      <c r="AD3" s="30">
        <f>IF(AC3=D3,Bob!F2,"-")</f>
        <v>4</v>
      </c>
      <c r="AE3" s="29" t="s">
        <v>11</v>
      </c>
      <c r="AF3" s="30">
        <f>IF(AE3=D3,Blake!F2,"-")</f>
        <v>15</v>
      </c>
      <c r="AG3" s="31" t="s">
        <v>11</v>
      </c>
      <c r="AH3" s="30">
        <f>IF(AG3=D3,Rachel!F2,"-")</f>
        <v>16</v>
      </c>
      <c r="AI3" s="31" t="s">
        <v>10</v>
      </c>
      <c r="AJ3" s="30" t="str">
        <f>IF(AI3=D3,Isaac!F2,"-")</f>
        <v>-</v>
      </c>
      <c r="AK3" s="31" t="s">
        <v>11</v>
      </c>
      <c r="AL3" s="30">
        <f>IF(AK3=D3,Max!F2,"-")</f>
        <v>39</v>
      </c>
      <c r="AM3" s="29" t="s">
        <v>11</v>
      </c>
      <c r="AN3" s="30">
        <f>IF(AM3=D3,Bart!F2,"-")</f>
        <v>35</v>
      </c>
      <c r="AO3" s="31" t="s">
        <v>11</v>
      </c>
      <c r="AP3" s="30">
        <f>IF(AO3=D3,Ben!F2,"-")</f>
        <v>4</v>
      </c>
      <c r="AQ3" s="31" t="s">
        <v>11</v>
      </c>
      <c r="AR3" s="108">
        <f>IF(AQ3=D3,Katelyn!F2,"-")</f>
        <v>28</v>
      </c>
      <c r="AS3" s="31" t="s">
        <v>162</v>
      </c>
      <c r="AT3" s="108" t="str">
        <f>IF(AS3=D3,Chris!F2,"-")</f>
        <v>-</v>
      </c>
    </row>
    <row r="4" spans="1:46" ht="14.5" customHeight="1" x14ac:dyDescent="0.35">
      <c r="A4" s="270"/>
      <c r="B4" s="76" t="s">
        <v>12</v>
      </c>
      <c r="C4" s="32" t="s">
        <v>13</v>
      </c>
      <c r="D4" s="33" t="s">
        <v>12</v>
      </c>
      <c r="E4" s="34" t="s">
        <v>12</v>
      </c>
      <c r="F4" s="35">
        <f>IF(E4=D4,Tyson!F3,"-")</f>
        <v>38</v>
      </c>
      <c r="G4" s="34" t="s">
        <v>12</v>
      </c>
      <c r="H4" s="109">
        <f>IF(G4=D4,Jeremy!$F3,"-")</f>
        <v>35</v>
      </c>
      <c r="I4" s="36" t="s">
        <v>12</v>
      </c>
      <c r="J4" s="35">
        <f>IF(I4=D4,Walker!F3,"-")</f>
        <v>16</v>
      </c>
      <c r="K4" s="36" t="s">
        <v>12</v>
      </c>
      <c r="L4" s="35">
        <f>IF(K4=D4,Austin!F3,"-")</f>
        <v>11</v>
      </c>
      <c r="M4" s="34" t="s">
        <v>12</v>
      </c>
      <c r="N4" s="35">
        <f>IF(M4=D4,Jim!F3,"-")</f>
        <v>9</v>
      </c>
      <c r="O4" s="36" t="s">
        <v>12</v>
      </c>
      <c r="P4" s="35">
        <f>IF(O4=D4,Alex!F3,"-")</f>
        <v>33</v>
      </c>
      <c r="Q4" s="34" t="s">
        <v>12</v>
      </c>
      <c r="R4" s="35">
        <f>IF(Q4=D4,Jerry!F3,"-")</f>
        <v>12</v>
      </c>
      <c r="S4" s="34" t="s">
        <v>12</v>
      </c>
      <c r="T4" s="35">
        <f>IF(S4=D4,Cody!F3,"-")</f>
        <v>26</v>
      </c>
      <c r="U4" s="34" t="s">
        <v>12</v>
      </c>
      <c r="V4" s="35">
        <f>IF(U4=D4,Cecil!F3,"-")</f>
        <v>38</v>
      </c>
      <c r="W4" s="34" t="s">
        <v>13</v>
      </c>
      <c r="X4" s="35" t="str">
        <f>IF(D4=W4,Trent!F3,"-")</f>
        <v>-</v>
      </c>
      <c r="Y4" s="34" t="s">
        <v>12</v>
      </c>
      <c r="Z4" s="35">
        <f>IF(Y4=D4,Rick!F3,"-")</f>
        <v>20</v>
      </c>
      <c r="AA4" s="36" t="s">
        <v>12</v>
      </c>
      <c r="AB4" s="35">
        <f>IF(AA4=D4,Tom!F3,"-")</f>
        <v>37</v>
      </c>
      <c r="AC4" s="34" t="s">
        <v>13</v>
      </c>
      <c r="AD4" s="35" t="str">
        <f>IF(AC4=D4,Bob!F3,"-")</f>
        <v>-</v>
      </c>
      <c r="AE4" s="34" t="s">
        <v>12</v>
      </c>
      <c r="AF4" s="35">
        <f>IF(AE4=D4,Blake!F3,"-")</f>
        <v>19</v>
      </c>
      <c r="AG4" s="36" t="s">
        <v>12</v>
      </c>
      <c r="AH4" s="35">
        <f>IF(AG4=D4,Rachel!F3,"-")</f>
        <v>34</v>
      </c>
      <c r="AI4" s="36" t="s">
        <v>12</v>
      </c>
      <c r="AJ4" s="35">
        <f>IF(AI4=D4,Isaac!F3,"-")</f>
        <v>27</v>
      </c>
      <c r="AK4" s="36" t="s">
        <v>12</v>
      </c>
      <c r="AL4" s="35">
        <f>IF(AK4=D4,Max!F3,"-")</f>
        <v>25</v>
      </c>
      <c r="AM4" s="34" t="s">
        <v>12</v>
      </c>
      <c r="AN4" s="35">
        <f>IF(AM4=D4,Bart!F3,"-")</f>
        <v>38</v>
      </c>
      <c r="AO4" s="36" t="s">
        <v>12</v>
      </c>
      <c r="AP4" s="35">
        <f>IF(AO4=D4,Ben!F3,"-")</f>
        <v>33</v>
      </c>
      <c r="AQ4" s="36" t="s">
        <v>132</v>
      </c>
      <c r="AR4" s="109">
        <f>IF(AQ4=D4,Katelyn!F3,"-")</f>
        <v>29</v>
      </c>
      <c r="AS4" s="36" t="s">
        <v>163</v>
      </c>
      <c r="AT4" s="109" t="str">
        <f>IF(AS4=D4,Chris!F3,"-")</f>
        <v>-</v>
      </c>
    </row>
    <row r="5" spans="1:46" x14ac:dyDescent="0.35">
      <c r="A5" s="270"/>
      <c r="B5" s="76" t="s">
        <v>14</v>
      </c>
      <c r="C5" s="32" t="s">
        <v>15</v>
      </c>
      <c r="D5" s="33" t="s">
        <v>14</v>
      </c>
      <c r="E5" s="37" t="s">
        <v>14</v>
      </c>
      <c r="F5" s="38">
        <f>IF(E5=D5,Tyson!F4,"-")</f>
        <v>14</v>
      </c>
      <c r="G5" s="37" t="s">
        <v>15</v>
      </c>
      <c r="H5" s="110" t="str">
        <f>IF(G5=D5,Jeremy!$F4,"-")</f>
        <v>-</v>
      </c>
      <c r="I5" s="39" t="s">
        <v>15</v>
      </c>
      <c r="J5" s="38" t="str">
        <f>IF(I5=D5,Walker!F4,"-")</f>
        <v>-</v>
      </c>
      <c r="K5" s="39" t="s">
        <v>15</v>
      </c>
      <c r="L5" s="38" t="str">
        <f>IF(K5=D5,Austin!F4,"-")</f>
        <v>-</v>
      </c>
      <c r="M5" s="37" t="s">
        <v>15</v>
      </c>
      <c r="N5" s="38" t="str">
        <f>IF(M5=D5,Jim!F4,"-")</f>
        <v>-</v>
      </c>
      <c r="O5" s="39" t="s">
        <v>15</v>
      </c>
      <c r="P5" s="38" t="str">
        <f>IF(O5=D5,Alex!F4,"-")</f>
        <v>-</v>
      </c>
      <c r="Q5" s="37" t="s">
        <v>14</v>
      </c>
      <c r="R5" s="38">
        <f>IF(Q5=D5,Jerry!F4,"-")</f>
        <v>8</v>
      </c>
      <c r="S5" s="37" t="s">
        <v>15</v>
      </c>
      <c r="T5" s="38" t="str">
        <f>IF(S5=D5,Cody!F4,"-")</f>
        <v>-</v>
      </c>
      <c r="U5" s="37" t="s">
        <v>15</v>
      </c>
      <c r="V5" s="38" t="str">
        <f>IF(U5=D5,Cecil!F4,"-")</f>
        <v>-</v>
      </c>
      <c r="W5" s="37" t="s">
        <v>15</v>
      </c>
      <c r="X5" s="38" t="str">
        <f>IF(D5=W5,Trent!F4,"-")</f>
        <v>-</v>
      </c>
      <c r="Y5" s="37" t="s">
        <v>14</v>
      </c>
      <c r="Z5" s="38">
        <f>IF(Y5=D5,Rick!F4,"-")</f>
        <v>15</v>
      </c>
      <c r="AA5" s="39" t="s">
        <v>15</v>
      </c>
      <c r="AB5" s="38" t="str">
        <f>IF(AA5=D5,Tom!F4,"-")</f>
        <v>-</v>
      </c>
      <c r="AC5" s="37" t="s">
        <v>14</v>
      </c>
      <c r="AD5" s="38">
        <f>IF(AC5=D5,Bob!F4,"-")</f>
        <v>3</v>
      </c>
      <c r="AE5" s="37" t="s">
        <v>15</v>
      </c>
      <c r="AF5" s="38" t="str">
        <f>IF(AE5=D5,Blake!F4,"-")</f>
        <v>-</v>
      </c>
      <c r="AG5" s="39" t="s">
        <v>14</v>
      </c>
      <c r="AH5" s="38">
        <f>IF(AG5=D5,Rachel!F4,"-")</f>
        <v>21</v>
      </c>
      <c r="AI5" s="39" t="s">
        <v>15</v>
      </c>
      <c r="AJ5" s="38" t="str">
        <f>IF(AI5=D5,Isaac!F4,"-")</f>
        <v>-</v>
      </c>
      <c r="AK5" s="39" t="s">
        <v>15</v>
      </c>
      <c r="AL5" s="38" t="str">
        <f>IF(AK5=D5,Max!F4,"-")</f>
        <v>-</v>
      </c>
      <c r="AM5" s="37" t="s">
        <v>15</v>
      </c>
      <c r="AN5" s="38" t="str">
        <f>IF(AM5=D5,Bart!F4,"-")</f>
        <v>-</v>
      </c>
      <c r="AO5" s="39" t="s">
        <v>15</v>
      </c>
      <c r="AP5" s="38" t="str">
        <f>IF(AO5=D5,Ben!F4,"-")</f>
        <v>-</v>
      </c>
      <c r="AQ5" s="39" t="s">
        <v>134</v>
      </c>
      <c r="AR5" s="110" t="str">
        <f>IF(AQ5=D5,Katelyn!F4,"-")</f>
        <v>-</v>
      </c>
      <c r="AS5" s="39" t="s">
        <v>134</v>
      </c>
      <c r="AT5" s="110" t="str">
        <f>IF(AS5=D5,Chris!F4,"-")</f>
        <v>-</v>
      </c>
    </row>
    <row r="6" spans="1:46" x14ac:dyDescent="0.35">
      <c r="A6" s="270"/>
      <c r="B6" s="76" t="s">
        <v>16</v>
      </c>
      <c r="C6" s="32" t="s">
        <v>17</v>
      </c>
      <c r="D6" s="33" t="s">
        <v>16</v>
      </c>
      <c r="E6" s="34" t="s">
        <v>16</v>
      </c>
      <c r="F6" s="35">
        <f>IF(E6=D6,Tyson!F5,"-")</f>
        <v>6</v>
      </c>
      <c r="G6" s="34" t="s">
        <v>17</v>
      </c>
      <c r="H6" s="109" t="str">
        <f>IF(G6=D6,Jeremy!$F5,"-")</f>
        <v>-</v>
      </c>
      <c r="I6" s="36" t="s">
        <v>17</v>
      </c>
      <c r="J6" s="35" t="str">
        <f>IF(I6=D6,Walker!F5,"-")</f>
        <v>-</v>
      </c>
      <c r="K6" s="36" t="s">
        <v>17</v>
      </c>
      <c r="L6" s="35" t="str">
        <f>IF(K6=D6,Austin!F5,"-")</f>
        <v>-</v>
      </c>
      <c r="M6" s="34" t="s">
        <v>16</v>
      </c>
      <c r="N6" s="35">
        <f>IF(M6=D6,Jim!F5,"-")</f>
        <v>23</v>
      </c>
      <c r="O6" s="36" t="s">
        <v>17</v>
      </c>
      <c r="P6" s="35" t="str">
        <f>IF(O6=D6,Alex!F5,"-")</f>
        <v>-</v>
      </c>
      <c r="Q6" s="34" t="s">
        <v>16</v>
      </c>
      <c r="R6" s="35">
        <f>IF(Q6=D6,Jerry!F5,"-")</f>
        <v>14</v>
      </c>
      <c r="S6" s="34" t="s">
        <v>16</v>
      </c>
      <c r="T6" s="35">
        <f>IF(S6=D6,Cody!F5,"-")</f>
        <v>9</v>
      </c>
      <c r="U6" s="34" t="s">
        <v>17</v>
      </c>
      <c r="V6" s="35" t="str">
        <f>IF(U6=D6,Cecil!F5,"-")</f>
        <v>-</v>
      </c>
      <c r="W6" s="34" t="s">
        <v>16</v>
      </c>
      <c r="X6" s="35">
        <f>IF(D6=W6,Trent!F5,"-")</f>
        <v>26</v>
      </c>
      <c r="Y6" s="34" t="s">
        <v>16</v>
      </c>
      <c r="Z6" s="35">
        <f>IF(Y6=D6,Rick!F5,"-")</f>
        <v>21</v>
      </c>
      <c r="AA6" s="36" t="s">
        <v>17</v>
      </c>
      <c r="AB6" s="35" t="str">
        <f>IF(AA6=D6,Tom!F5,"-")</f>
        <v>-</v>
      </c>
      <c r="AC6" s="34" t="s">
        <v>16</v>
      </c>
      <c r="AD6" s="35">
        <f>IF(AC6=D6,Bob!F5,"-")</f>
        <v>2</v>
      </c>
      <c r="AE6" s="34" t="s">
        <v>17</v>
      </c>
      <c r="AF6" s="35" t="str">
        <f>IF(AE6=D6,Blake!F5,"-")</f>
        <v>-</v>
      </c>
      <c r="AG6" s="36" t="s">
        <v>17</v>
      </c>
      <c r="AH6" s="35" t="str">
        <f>IF(AG6=D6,Rachel!F5,"-")</f>
        <v>-</v>
      </c>
      <c r="AI6" s="36" t="s">
        <v>17</v>
      </c>
      <c r="AJ6" s="35" t="str">
        <f>IF(AI6=D6,Isaac!F5,"-")</f>
        <v>-</v>
      </c>
      <c r="AK6" s="36" t="s">
        <v>17</v>
      </c>
      <c r="AL6" s="35" t="str">
        <f>IF(AK6=D6,Max!F5,"-")</f>
        <v>-</v>
      </c>
      <c r="AM6" s="34" t="s">
        <v>17</v>
      </c>
      <c r="AN6" s="35" t="str">
        <f>IF(AM6=D6,Bart!F5,"-")</f>
        <v>-</v>
      </c>
      <c r="AO6" s="36" t="s">
        <v>17</v>
      </c>
      <c r="AP6" s="35" t="str">
        <f>IF(AO6=D6,Ben!F5,"-")</f>
        <v>-</v>
      </c>
      <c r="AQ6" s="36" t="s">
        <v>135</v>
      </c>
      <c r="AR6" s="109" t="str">
        <f>IF(AQ6=D6,Katelyn!F5,"-")</f>
        <v>-</v>
      </c>
      <c r="AS6" s="36" t="s">
        <v>164</v>
      </c>
      <c r="AT6" s="109">
        <f>IF(AS6=D6,Chris!F5,"-")</f>
        <v>3</v>
      </c>
    </row>
    <row r="7" spans="1:46" x14ac:dyDescent="0.35">
      <c r="A7" s="270"/>
      <c r="B7" s="76" t="s">
        <v>18</v>
      </c>
      <c r="C7" s="32" t="s">
        <v>19</v>
      </c>
      <c r="D7" s="33" t="s">
        <v>18</v>
      </c>
      <c r="E7" s="37" t="s">
        <v>19</v>
      </c>
      <c r="F7" s="38" t="str">
        <f>IF(E7=D7,Tyson!F6,"-")</f>
        <v>-</v>
      </c>
      <c r="G7" s="37" t="s">
        <v>19</v>
      </c>
      <c r="H7" s="110" t="str">
        <f>IF(G7=D7,Jeremy!$F6,"-")</f>
        <v>-</v>
      </c>
      <c r="I7" s="31" t="s">
        <v>19</v>
      </c>
      <c r="J7" s="38" t="str">
        <f>IF(I7=D7,Walker!F6,"-")</f>
        <v>-</v>
      </c>
      <c r="K7" s="31" t="s">
        <v>18</v>
      </c>
      <c r="L7" s="38">
        <f>IF(K7=D7,Austin!F6,"-")</f>
        <v>1</v>
      </c>
      <c r="M7" s="37" t="s">
        <v>19</v>
      </c>
      <c r="N7" s="38" t="str">
        <f>IF(M7=D7,Jim!F6,"-")</f>
        <v>-</v>
      </c>
      <c r="O7" s="31" t="s">
        <v>19</v>
      </c>
      <c r="P7" s="38" t="str">
        <f>IF(O7=D7,Alex!F6,"-")</f>
        <v>-</v>
      </c>
      <c r="Q7" s="37" t="s">
        <v>19</v>
      </c>
      <c r="R7" s="38" t="str">
        <f>IF(Q7=D7,Jerry!F6,"-")</f>
        <v>-</v>
      </c>
      <c r="S7" s="37" t="s">
        <v>19</v>
      </c>
      <c r="T7" s="38" t="str">
        <f>IF(S7=D7,Cody!F6,"-")</f>
        <v>-</v>
      </c>
      <c r="U7" s="37" t="s">
        <v>19</v>
      </c>
      <c r="V7" s="38" t="str">
        <f>IF(U7=D7,Cecil!F6,"-")</f>
        <v>-</v>
      </c>
      <c r="W7" s="37" t="s">
        <v>18</v>
      </c>
      <c r="X7" s="38">
        <f>IF(D7=W7,Trent!F6,"-")</f>
        <v>24</v>
      </c>
      <c r="Y7" s="37" t="s">
        <v>19</v>
      </c>
      <c r="Z7" s="38" t="str">
        <f>IF(Y7=D7,Rick!F6,"-")</f>
        <v>-</v>
      </c>
      <c r="AA7" s="31" t="s">
        <v>19</v>
      </c>
      <c r="AB7" s="38" t="str">
        <f>IF(AA7=D7,Tom!F6,"-")</f>
        <v>-</v>
      </c>
      <c r="AC7" s="37" t="s">
        <v>19</v>
      </c>
      <c r="AD7" s="38" t="str">
        <f>IF(AC7=D7,Bob!F6,"-")</f>
        <v>-</v>
      </c>
      <c r="AE7" s="37" t="s">
        <v>19</v>
      </c>
      <c r="AF7" s="38" t="str">
        <f>IF(AE7=D7,Blake!F6,"-")</f>
        <v>-</v>
      </c>
      <c r="AG7" s="31" t="s">
        <v>19</v>
      </c>
      <c r="AH7" s="38" t="str">
        <f>IF(AG7=D7,Rachel!F6,"-")</f>
        <v>-</v>
      </c>
      <c r="AI7" s="31" t="s">
        <v>19</v>
      </c>
      <c r="AJ7" s="38" t="str">
        <f>IF(AI7=D7,Isaac!F6,"-")</f>
        <v>-</v>
      </c>
      <c r="AK7" s="31" t="s">
        <v>19</v>
      </c>
      <c r="AL7" s="38" t="str">
        <f>IF(AK7=D7,Max!F6,"-")</f>
        <v>-</v>
      </c>
      <c r="AM7" s="37" t="s">
        <v>19</v>
      </c>
      <c r="AN7" s="38" t="str">
        <f>IF(AM7=D7,Bart!F6,"-")</f>
        <v>-</v>
      </c>
      <c r="AO7" s="31" t="s">
        <v>19</v>
      </c>
      <c r="AP7" s="38" t="str">
        <f>IF(AO7=D7,Ben!F6,"-")</f>
        <v>-</v>
      </c>
      <c r="AQ7" s="31" t="s">
        <v>19</v>
      </c>
      <c r="AR7" s="110" t="str">
        <f>IF(AQ7=D7,Katelyn!F6,"-")</f>
        <v>-</v>
      </c>
      <c r="AS7" s="31" t="s">
        <v>165</v>
      </c>
      <c r="AT7" s="110" t="str">
        <f>IF(AS7=D7,Chris!F6,"-")</f>
        <v>-</v>
      </c>
    </row>
    <row r="8" spans="1:46" x14ac:dyDescent="0.35">
      <c r="A8" s="270"/>
      <c r="B8" s="76" t="s">
        <v>20</v>
      </c>
      <c r="C8" s="32" t="s">
        <v>21</v>
      </c>
      <c r="D8" s="33" t="s">
        <v>21</v>
      </c>
      <c r="E8" s="34" t="s">
        <v>20</v>
      </c>
      <c r="F8" s="35" t="str">
        <f>IF(E8=D8,Tyson!F7,"-")</f>
        <v>-</v>
      </c>
      <c r="G8" s="34" t="s">
        <v>20</v>
      </c>
      <c r="H8" s="109" t="str">
        <f>IF(G8=D8,Jeremy!$F7,"-")</f>
        <v>-</v>
      </c>
      <c r="I8" s="36" t="s">
        <v>20</v>
      </c>
      <c r="J8" s="35" t="str">
        <f>IF(I8=D8,Walker!F7,"-")</f>
        <v>-</v>
      </c>
      <c r="K8" s="36" t="s">
        <v>20</v>
      </c>
      <c r="L8" s="35" t="str">
        <f>IF(K8=D8,Austin!F7,"-")</f>
        <v>-</v>
      </c>
      <c r="M8" s="34" t="s">
        <v>20</v>
      </c>
      <c r="N8" s="35" t="str">
        <f>IF(M8=D8,Jim!F7,"-")</f>
        <v>-</v>
      </c>
      <c r="O8" s="36" t="s">
        <v>21</v>
      </c>
      <c r="P8" s="35">
        <f>IF(O8=D8,Alex!F7,"-")</f>
        <v>2</v>
      </c>
      <c r="Q8" s="34" t="s">
        <v>20</v>
      </c>
      <c r="R8" s="35" t="str">
        <f>IF(Q8=D8,Jerry!F7,"-")</f>
        <v>-</v>
      </c>
      <c r="S8" s="34" t="s">
        <v>20</v>
      </c>
      <c r="T8" s="35" t="str">
        <f>IF(S8=D8,Cody!F7,"-")</f>
        <v>-</v>
      </c>
      <c r="U8" s="34" t="s">
        <v>21</v>
      </c>
      <c r="V8" s="35">
        <f>IF(U8=D8,Cecil!F7,"-")</f>
        <v>8</v>
      </c>
      <c r="W8" s="34" t="s">
        <v>21</v>
      </c>
      <c r="X8" s="35">
        <f>IF(D8=W8,Trent!F7,"-")</f>
        <v>37</v>
      </c>
      <c r="Y8" s="34" t="s">
        <v>20</v>
      </c>
      <c r="Z8" s="35" t="str">
        <f>IF(Y8=D8,Rick!F7,"-")</f>
        <v>-</v>
      </c>
      <c r="AA8" s="36" t="s">
        <v>20</v>
      </c>
      <c r="AB8" s="35" t="str">
        <f>IF(AA8=D8,Tom!F7,"-")</f>
        <v>-</v>
      </c>
      <c r="AC8" s="34" t="s">
        <v>21</v>
      </c>
      <c r="AD8" s="35">
        <f>IF(AC8=D8,Bob!F7,"-")</f>
        <v>11</v>
      </c>
      <c r="AE8" s="34" t="s">
        <v>20</v>
      </c>
      <c r="AF8" s="35" t="str">
        <f>IF(AE8=D8,Blake!F7,"-")</f>
        <v>-</v>
      </c>
      <c r="AG8" s="36" t="s">
        <v>21</v>
      </c>
      <c r="AH8" s="35">
        <f>IF(AG8=D8,Rachel!F7,"-")</f>
        <v>8</v>
      </c>
      <c r="AI8" s="36" t="s">
        <v>21</v>
      </c>
      <c r="AJ8" s="35">
        <f>IF(AI8=D8,Isaac!F7,"-")</f>
        <v>22</v>
      </c>
      <c r="AK8" s="36" t="s">
        <v>20</v>
      </c>
      <c r="AL8" s="35" t="str">
        <f>IF(AK8=D8,Max!F7,"-")</f>
        <v>-</v>
      </c>
      <c r="AM8" s="34" t="s">
        <v>20</v>
      </c>
      <c r="AN8" s="35" t="str">
        <f>IF(AM8=D8,Bart!F7,"-")</f>
        <v>-</v>
      </c>
      <c r="AO8" s="36" t="s">
        <v>20</v>
      </c>
      <c r="AP8" s="35" t="str">
        <f>IF(AO8=D8,Ben!F7,"-")</f>
        <v>-</v>
      </c>
      <c r="AQ8" s="36" t="s">
        <v>20</v>
      </c>
      <c r="AR8" s="109" t="str">
        <f>IF(AQ8=D8,Katelyn!F7,"-")</f>
        <v>-</v>
      </c>
      <c r="AS8" s="36" t="s">
        <v>166</v>
      </c>
      <c r="AT8" s="109">
        <f>IF(AS8=D8,Chris!F7,"-")</f>
        <v>21</v>
      </c>
    </row>
    <row r="9" spans="1:46" x14ac:dyDescent="0.35">
      <c r="A9" s="270"/>
      <c r="B9" s="76" t="s">
        <v>22</v>
      </c>
      <c r="C9" s="32" t="s">
        <v>23</v>
      </c>
      <c r="D9" s="33" t="s">
        <v>22</v>
      </c>
      <c r="E9" s="37" t="s">
        <v>22</v>
      </c>
      <c r="F9" s="38">
        <f>IF(E9=D9,Tyson!F8,"-")</f>
        <v>41</v>
      </c>
      <c r="G9" s="37" t="s">
        <v>22</v>
      </c>
      <c r="H9" s="110">
        <f>IF(G9=D9,Jeremy!$F8,"-")</f>
        <v>40</v>
      </c>
      <c r="I9" s="31" t="s">
        <v>22</v>
      </c>
      <c r="J9" s="38">
        <f>IF(I9=D9,Walker!F8,"-")</f>
        <v>40</v>
      </c>
      <c r="K9" s="31" t="s">
        <v>22</v>
      </c>
      <c r="L9" s="38">
        <f>IF(K9=D9,Austin!F8,"-")</f>
        <v>41</v>
      </c>
      <c r="M9" s="37" t="s">
        <v>22</v>
      </c>
      <c r="N9" s="38">
        <f>IF(M9=D9,Jim!F8,"-")</f>
        <v>39</v>
      </c>
      <c r="O9" s="31" t="s">
        <v>22</v>
      </c>
      <c r="P9" s="38">
        <f>IF(O9=D9,Alex!F8,"-")</f>
        <v>39</v>
      </c>
      <c r="Q9" s="37" t="s">
        <v>22</v>
      </c>
      <c r="R9" s="38">
        <f>IF(Q9=D9,Jerry!F8,"-")</f>
        <v>41</v>
      </c>
      <c r="S9" s="37" t="s">
        <v>22</v>
      </c>
      <c r="T9" s="38">
        <f>IF(S9=D9,Cody!F8,"-")</f>
        <v>40</v>
      </c>
      <c r="U9" s="37" t="s">
        <v>22</v>
      </c>
      <c r="V9" s="38">
        <f>IF(U9=D9,Cecil!F8,"-")</f>
        <v>41</v>
      </c>
      <c r="W9" s="37" t="s">
        <v>22</v>
      </c>
      <c r="X9" s="38">
        <f>IF(D9=W9,Trent!F8,"-")</f>
        <v>11</v>
      </c>
      <c r="Y9" s="37" t="s">
        <v>23</v>
      </c>
      <c r="Z9" s="38" t="str">
        <f>IF(Y9=D9,Rick!F8,"-")</f>
        <v>-</v>
      </c>
      <c r="AA9" s="31" t="s">
        <v>22</v>
      </c>
      <c r="AB9" s="38">
        <f>IF(AA9=D9,Tom!F8,"-")</f>
        <v>39</v>
      </c>
      <c r="AC9" s="37" t="s">
        <v>22</v>
      </c>
      <c r="AD9" s="38">
        <f>IF(AC9=D9,Bob!F8,"-")</f>
        <v>41</v>
      </c>
      <c r="AE9" s="37" t="s">
        <v>22</v>
      </c>
      <c r="AF9" s="38">
        <f>IF(AE9=D9,Blake!F8,"-")</f>
        <v>41</v>
      </c>
      <c r="AG9" s="31" t="s">
        <v>22</v>
      </c>
      <c r="AH9" s="38">
        <f>IF(AG9=D9,Rachel!F8,"-")</f>
        <v>41</v>
      </c>
      <c r="AI9" s="31" t="s">
        <v>22</v>
      </c>
      <c r="AJ9" s="38">
        <f>IF(AI9=D9,Isaac!F8,"-")</f>
        <v>41</v>
      </c>
      <c r="AK9" s="31" t="s">
        <v>22</v>
      </c>
      <c r="AL9" s="38">
        <f>IF(AK9=D9,Max!F8,"-")</f>
        <v>41</v>
      </c>
      <c r="AM9" s="37" t="s">
        <v>22</v>
      </c>
      <c r="AN9" s="38">
        <f>IF(AM9=D9,Bart!F8,"-")</f>
        <v>41</v>
      </c>
      <c r="AO9" s="31" t="s">
        <v>22</v>
      </c>
      <c r="AP9" s="38">
        <f>IF(AO9=D9,Ben!F8,"-")</f>
        <v>40</v>
      </c>
      <c r="AQ9" s="31" t="s">
        <v>22</v>
      </c>
      <c r="AR9" s="110">
        <f>IF(AQ9=D9,Katelyn!F8,"-")</f>
        <v>41</v>
      </c>
      <c r="AS9" s="31" t="s">
        <v>167</v>
      </c>
      <c r="AT9" s="110">
        <f>IF(AS9=D9,Chris!F8,"-")</f>
        <v>39</v>
      </c>
    </row>
    <row r="10" spans="1:46" x14ac:dyDescent="0.35">
      <c r="A10" s="270"/>
      <c r="B10" s="76" t="s">
        <v>24</v>
      </c>
      <c r="C10" s="32" t="s">
        <v>25</v>
      </c>
      <c r="D10" s="33" t="s">
        <v>25</v>
      </c>
      <c r="E10" s="34" t="s">
        <v>24</v>
      </c>
      <c r="F10" s="35" t="str">
        <f>IF(E10=D10,Tyson!F9,"-")</f>
        <v>-</v>
      </c>
      <c r="G10" s="34" t="s">
        <v>24</v>
      </c>
      <c r="H10" s="109" t="str">
        <f>IF(G10=D10,Jeremy!$F9,"-")</f>
        <v>-</v>
      </c>
      <c r="I10" s="36" t="s">
        <v>24</v>
      </c>
      <c r="J10" s="35" t="str">
        <f>IF(I10=D10,Walker!F9,"-")</f>
        <v>-</v>
      </c>
      <c r="K10" s="36" t="s">
        <v>24</v>
      </c>
      <c r="L10" s="35" t="str">
        <f>IF(K10=D10,Austin!F9,"-")</f>
        <v>-</v>
      </c>
      <c r="M10" s="34" t="s">
        <v>24</v>
      </c>
      <c r="N10" s="35" t="str">
        <f>IF(M10=D10,Jim!F9,"-")</f>
        <v>-</v>
      </c>
      <c r="O10" s="36" t="s">
        <v>24</v>
      </c>
      <c r="P10" s="35" t="str">
        <f>IF(O10=D10,Alex!F9,"-")</f>
        <v>-</v>
      </c>
      <c r="Q10" s="34" t="s">
        <v>24</v>
      </c>
      <c r="R10" s="35" t="str">
        <f>IF(Q10=D10,Jerry!F9,"-")</f>
        <v>-</v>
      </c>
      <c r="S10" s="34" t="s">
        <v>24</v>
      </c>
      <c r="T10" s="35" t="str">
        <f>IF(S10=D10,Cody!F9,"-")</f>
        <v>-</v>
      </c>
      <c r="U10" s="34" t="s">
        <v>24</v>
      </c>
      <c r="V10" s="35" t="str">
        <f>IF(U10=D10,Cecil!F9,"-")</f>
        <v>-</v>
      </c>
      <c r="W10" s="34" t="s">
        <v>25</v>
      </c>
      <c r="X10" s="35">
        <f>IF(D10=W10,Trent!F9,"-")</f>
        <v>12</v>
      </c>
      <c r="Y10" s="34" t="s">
        <v>24</v>
      </c>
      <c r="Z10" s="35" t="str">
        <f>IF(Y10=D10,Rick!F9,"-")</f>
        <v>-</v>
      </c>
      <c r="AA10" s="36" t="s">
        <v>24</v>
      </c>
      <c r="AB10" s="35" t="str">
        <f>IF(AA10=D10,Tom!F9,"-")</f>
        <v>-</v>
      </c>
      <c r="AC10" s="34" t="s">
        <v>24</v>
      </c>
      <c r="AD10" s="35" t="str">
        <f>IF(AC10=D10,Bob!F9,"-")</f>
        <v>-</v>
      </c>
      <c r="AE10" s="34" t="s">
        <v>25</v>
      </c>
      <c r="AF10" s="35">
        <f>IF(AE10=D10,Blake!F9,"-")</f>
        <v>7</v>
      </c>
      <c r="AG10" s="36" t="s">
        <v>24</v>
      </c>
      <c r="AH10" s="35" t="str">
        <f>IF(AG10=D10,Rachel!F9,"-")</f>
        <v>-</v>
      </c>
      <c r="AI10" s="36" t="s">
        <v>24</v>
      </c>
      <c r="AJ10" s="35" t="str">
        <f>IF(AI10=D10,Isaac!F9,"-")</f>
        <v>-</v>
      </c>
      <c r="AK10" s="36" t="s">
        <v>24</v>
      </c>
      <c r="AL10" s="35" t="str">
        <f>IF(AK10=D10,Max!F9,"-")</f>
        <v>-</v>
      </c>
      <c r="AM10" s="34" t="s">
        <v>24</v>
      </c>
      <c r="AN10" s="35" t="str">
        <f>IF(AM10=D10,Bart!F9,"-")</f>
        <v>-</v>
      </c>
      <c r="AO10" s="36" t="s">
        <v>24</v>
      </c>
      <c r="AP10" s="35" t="str">
        <f>IF(AO10=D10,Ben!F9,"-")</f>
        <v>-</v>
      </c>
      <c r="AQ10" s="36" t="s">
        <v>136</v>
      </c>
      <c r="AR10" s="109" t="str">
        <f>IF(AQ10=D10,Katelyn!F9,"-")</f>
        <v>-</v>
      </c>
      <c r="AS10" s="36" t="s">
        <v>136</v>
      </c>
      <c r="AT10" s="109" t="str">
        <f>IF(AS10=D10,Chris!F9,"-")</f>
        <v>-</v>
      </c>
    </row>
    <row r="11" spans="1:46" x14ac:dyDescent="0.35">
      <c r="A11" s="270"/>
      <c r="B11" s="76" t="s">
        <v>26</v>
      </c>
      <c r="C11" s="32" t="s">
        <v>27</v>
      </c>
      <c r="D11" s="33" t="s">
        <v>27</v>
      </c>
      <c r="E11" s="37" t="s">
        <v>27</v>
      </c>
      <c r="F11" s="38">
        <f>IF(E11=D11,Tyson!F10,"-")</f>
        <v>27</v>
      </c>
      <c r="G11" s="37" t="s">
        <v>27</v>
      </c>
      <c r="H11" s="110">
        <f>IF(G11=D11,Jeremy!$F10,"-")</f>
        <v>30</v>
      </c>
      <c r="I11" s="31" t="s">
        <v>27</v>
      </c>
      <c r="J11" s="38">
        <f>IF(I11=D11,Walker!F10,"-")</f>
        <v>25</v>
      </c>
      <c r="K11" s="31" t="s">
        <v>27</v>
      </c>
      <c r="L11" s="38">
        <f>IF(K11=D11,Austin!F10,"-")</f>
        <v>23</v>
      </c>
      <c r="M11" s="37" t="s">
        <v>27</v>
      </c>
      <c r="N11" s="38">
        <f>IF(M11=D11,Jim!F10,"-")</f>
        <v>17</v>
      </c>
      <c r="O11" s="31" t="s">
        <v>27</v>
      </c>
      <c r="P11" s="38">
        <f>IF(O11=D11,Alex!F10,"-")</f>
        <v>28</v>
      </c>
      <c r="Q11" s="37" t="s">
        <v>26</v>
      </c>
      <c r="R11" s="38" t="str">
        <f>IF(Q11=D11,Jerry!F10,"-")</f>
        <v>-</v>
      </c>
      <c r="S11" s="37" t="s">
        <v>27</v>
      </c>
      <c r="T11" s="38">
        <f>IF(S11=D11,Cody!F10,"-")</f>
        <v>13</v>
      </c>
      <c r="U11" s="37" t="s">
        <v>27</v>
      </c>
      <c r="V11" s="38">
        <f>IF(U11=D11,Cecil!F10,"-")</f>
        <v>29</v>
      </c>
      <c r="W11" s="37" t="s">
        <v>27</v>
      </c>
      <c r="X11" s="38">
        <f>IF(D11=W11,Trent!F10,"-")</f>
        <v>36</v>
      </c>
      <c r="Y11" s="37" t="s">
        <v>26</v>
      </c>
      <c r="Z11" s="38" t="str">
        <f>IF(Y11=D11,Rick!F10,"-")</f>
        <v>-</v>
      </c>
      <c r="AA11" s="31" t="s">
        <v>27</v>
      </c>
      <c r="AB11" s="38">
        <f>IF(AA11=D11,Tom!F10,"-")</f>
        <v>28</v>
      </c>
      <c r="AC11" s="37" t="s">
        <v>27</v>
      </c>
      <c r="AD11" s="38">
        <f>IF(AC11=D11,Bob!F10,"-")</f>
        <v>25</v>
      </c>
      <c r="AE11" s="37" t="s">
        <v>26</v>
      </c>
      <c r="AF11" s="38" t="str">
        <f>IF(AE11=D11,Blake!F10,"-")</f>
        <v>-</v>
      </c>
      <c r="AG11" s="31" t="s">
        <v>27</v>
      </c>
      <c r="AH11" s="38">
        <f>IF(AG11=D11,Rachel!F10,"-")</f>
        <v>11</v>
      </c>
      <c r="AI11" s="31" t="s">
        <v>27</v>
      </c>
      <c r="AJ11" s="38">
        <f>IF(AI11=D11,Isaac!F10,"-")</f>
        <v>33</v>
      </c>
      <c r="AK11" s="31" t="s">
        <v>27</v>
      </c>
      <c r="AL11" s="38">
        <f>IF(AK11=D11,Max!F10,"-")</f>
        <v>28</v>
      </c>
      <c r="AM11" s="37" t="s">
        <v>27</v>
      </c>
      <c r="AN11" s="38">
        <f>IF(AM11=D11,Bart!F10,"-")</f>
        <v>13</v>
      </c>
      <c r="AO11" s="31" t="s">
        <v>27</v>
      </c>
      <c r="AP11" s="38">
        <f>IF(AO11=D11,Ben!F10,"-")</f>
        <v>24</v>
      </c>
      <c r="AQ11" s="31" t="s">
        <v>137</v>
      </c>
      <c r="AR11" s="110">
        <f>IF(AQ11=D11,Katelyn!F10,"-")</f>
        <v>32</v>
      </c>
      <c r="AS11" s="31" t="s">
        <v>137</v>
      </c>
      <c r="AT11" s="110">
        <f>IF(AS11=D11,Chris!F10,"-")</f>
        <v>12</v>
      </c>
    </row>
    <row r="12" spans="1:46" x14ac:dyDescent="0.35">
      <c r="A12" s="270"/>
      <c r="B12" s="76" t="s">
        <v>28</v>
      </c>
      <c r="C12" s="32" t="s">
        <v>29</v>
      </c>
      <c r="D12" s="33" t="s">
        <v>28</v>
      </c>
      <c r="E12" s="34" t="s">
        <v>28</v>
      </c>
      <c r="F12" s="35">
        <f>IF(E12=D12,Tyson!F11,"-")</f>
        <v>22</v>
      </c>
      <c r="G12" s="34" t="s">
        <v>28</v>
      </c>
      <c r="H12" s="109">
        <f>IF(G12=D12,Jeremy!$F11,"-")</f>
        <v>24</v>
      </c>
      <c r="I12" s="36" t="s">
        <v>29</v>
      </c>
      <c r="J12" s="35" t="str">
        <f>IF(I12=D12,Walker!F11,"-")</f>
        <v>-</v>
      </c>
      <c r="K12" s="36" t="s">
        <v>28</v>
      </c>
      <c r="L12" s="35">
        <f>IF(K12=D12,Austin!F11,"-")</f>
        <v>4</v>
      </c>
      <c r="M12" s="34" t="s">
        <v>28</v>
      </c>
      <c r="N12" s="35">
        <f>IF(M12=D12,Jim!F11,"-")</f>
        <v>1</v>
      </c>
      <c r="O12" s="36" t="s">
        <v>29</v>
      </c>
      <c r="P12" s="35" t="str">
        <f>IF(O12=D12,Alex!F11,"-")</f>
        <v>-</v>
      </c>
      <c r="Q12" s="34" t="s">
        <v>28</v>
      </c>
      <c r="R12" s="35">
        <f>IF(Q12=D12,Jerry!F11,"-")</f>
        <v>20</v>
      </c>
      <c r="S12" s="34" t="s">
        <v>28</v>
      </c>
      <c r="T12" s="35">
        <f>IF(S12=D12,Cody!F11,"-")</f>
        <v>30</v>
      </c>
      <c r="U12" s="34" t="s">
        <v>29</v>
      </c>
      <c r="V12" s="35" t="str">
        <f>IF(U12=D12,Cecil!F11,"-")</f>
        <v>-</v>
      </c>
      <c r="W12" s="34" t="s">
        <v>28</v>
      </c>
      <c r="X12" s="35">
        <f>IF(D12=W12,Trent!F11,"-")</f>
        <v>33</v>
      </c>
      <c r="Y12" s="34" t="s">
        <v>28</v>
      </c>
      <c r="Z12" s="35">
        <f>IF(Y12=D12,Rick!F11,"-")</f>
        <v>6</v>
      </c>
      <c r="AA12" s="36" t="s">
        <v>28</v>
      </c>
      <c r="AB12" s="35">
        <f>IF(AA12=D12,Tom!F11,"-")</f>
        <v>22</v>
      </c>
      <c r="AC12" s="34" t="s">
        <v>28</v>
      </c>
      <c r="AD12" s="35">
        <f>IF(AC12=D12,Bob!F11,"-")</f>
        <v>30</v>
      </c>
      <c r="AE12" s="34" t="s">
        <v>28</v>
      </c>
      <c r="AF12" s="35">
        <f>IF(AE12=D12,Blake!F11,"-")</f>
        <v>13</v>
      </c>
      <c r="AG12" s="36" t="s">
        <v>29</v>
      </c>
      <c r="AH12" s="35" t="str">
        <f>IF(AG12=D12,Rachel!F11,"-")</f>
        <v>-</v>
      </c>
      <c r="AI12" s="36" t="s">
        <v>28</v>
      </c>
      <c r="AJ12" s="35">
        <f>IF(AI12=D12,Isaac!F11,"-")</f>
        <v>34</v>
      </c>
      <c r="AK12" s="36" t="s">
        <v>28</v>
      </c>
      <c r="AL12" s="35">
        <f>IF(AK12=D12,Max!F11,"-")</f>
        <v>33</v>
      </c>
      <c r="AM12" s="34" t="s">
        <v>28</v>
      </c>
      <c r="AN12" s="35">
        <f>IF(AM12=D12,Bart!F11,"-")</f>
        <v>36</v>
      </c>
      <c r="AO12" s="36" t="s">
        <v>28</v>
      </c>
      <c r="AP12" s="35">
        <f>IF(AO12=D12,Ben!F11,"-")</f>
        <v>20</v>
      </c>
      <c r="AQ12" s="36" t="s">
        <v>138</v>
      </c>
      <c r="AR12" s="109">
        <f>IF(AQ12=D12,Katelyn!F11,"-")</f>
        <v>38</v>
      </c>
      <c r="AS12" s="36" t="s">
        <v>138</v>
      </c>
      <c r="AT12" s="109">
        <f>IF(AS12=D12,Chris!F11,"-")</f>
        <v>13</v>
      </c>
    </row>
    <row r="13" spans="1:46" x14ac:dyDescent="0.35">
      <c r="A13" s="270"/>
      <c r="B13" s="76" t="s">
        <v>30</v>
      </c>
      <c r="C13" s="32" t="s">
        <v>31</v>
      </c>
      <c r="D13" s="33" t="s">
        <v>31</v>
      </c>
      <c r="E13" s="37" t="s">
        <v>31</v>
      </c>
      <c r="F13" s="38">
        <f>IF(E13=D13,Tyson!F12,"-")</f>
        <v>16</v>
      </c>
      <c r="G13" s="37" t="s">
        <v>31</v>
      </c>
      <c r="H13" s="110">
        <f>IF(G13=D13,Jeremy!$F12,"-")</f>
        <v>26</v>
      </c>
      <c r="I13" s="31" t="s">
        <v>30</v>
      </c>
      <c r="J13" s="38" t="str">
        <f>IF(I13=D13,Walker!F12,"-")</f>
        <v>-</v>
      </c>
      <c r="K13" s="31" t="s">
        <v>31</v>
      </c>
      <c r="L13" s="38">
        <f>IF(K13=D13,Austin!F12,"-")</f>
        <v>34</v>
      </c>
      <c r="M13" s="37" t="s">
        <v>30</v>
      </c>
      <c r="N13" s="38" t="str">
        <f>IF(M13=D13,Jim!F12,"-")</f>
        <v>-</v>
      </c>
      <c r="O13" s="31" t="s">
        <v>30</v>
      </c>
      <c r="P13" s="38" t="str">
        <f>IF(O13=D13,Alex!F12,"-")</f>
        <v>-</v>
      </c>
      <c r="Q13" s="37" t="s">
        <v>30</v>
      </c>
      <c r="R13" s="38" t="str">
        <f>IF(Q13=D13,Jerry!F12,"-")</f>
        <v>-</v>
      </c>
      <c r="S13" s="37" t="s">
        <v>30</v>
      </c>
      <c r="T13" s="38" t="str">
        <f>IF(S13=D13,Cody!F12,"-")</f>
        <v>-</v>
      </c>
      <c r="U13" s="37" t="s">
        <v>30</v>
      </c>
      <c r="V13" s="38" t="str">
        <f>IF(U13=D13,Cecil!F12,"-")</f>
        <v>-</v>
      </c>
      <c r="W13" s="37" t="s">
        <v>30</v>
      </c>
      <c r="X13" s="38" t="str">
        <f>IF(D13=W13,Trent!F12,"-")</f>
        <v>-</v>
      </c>
      <c r="Y13" s="37" t="s">
        <v>31</v>
      </c>
      <c r="Z13" s="38">
        <f>IF(Y13=D13,Rick!F12,"-")</f>
        <v>8</v>
      </c>
      <c r="AA13" s="31" t="s">
        <v>30</v>
      </c>
      <c r="AB13" s="38" t="str">
        <f>IF(AA13=D13,Tom!F12,"-")</f>
        <v>-</v>
      </c>
      <c r="AC13" s="37" t="s">
        <v>30</v>
      </c>
      <c r="AD13" s="38" t="str">
        <f>IF(AC13=D13,Bob!F12,"-")</f>
        <v>-</v>
      </c>
      <c r="AE13" s="37" t="s">
        <v>30</v>
      </c>
      <c r="AF13" s="38" t="str">
        <f>IF(AE13=D13,Blake!F12,"-")</f>
        <v>-</v>
      </c>
      <c r="AG13" s="31" t="s">
        <v>30</v>
      </c>
      <c r="AH13" s="38" t="str">
        <f>IF(AG13=D13,Rachel!F12,"-")</f>
        <v>-</v>
      </c>
      <c r="AI13" s="31" t="s">
        <v>30</v>
      </c>
      <c r="AJ13" s="38" t="str">
        <f>IF(AI13=D13,Isaac!F12,"-")</f>
        <v>-</v>
      </c>
      <c r="AK13" s="31" t="s">
        <v>30</v>
      </c>
      <c r="AL13" s="38" t="str">
        <f>IF(AK13=D13,Max!F12,"-")</f>
        <v>-</v>
      </c>
      <c r="AM13" s="37" t="s">
        <v>30</v>
      </c>
      <c r="AN13" s="38" t="str">
        <f>IF(AM13=D13,Bart!F12,"-")</f>
        <v>-</v>
      </c>
      <c r="AO13" s="31" t="s">
        <v>31</v>
      </c>
      <c r="AP13" s="38">
        <f>IF(AO13=D13,Ben!F12,"-")</f>
        <v>16</v>
      </c>
      <c r="AQ13" s="31" t="s">
        <v>139</v>
      </c>
      <c r="AR13" s="110">
        <f>IF(AQ13=D13,Katelyn!F12,"-")</f>
        <v>2</v>
      </c>
      <c r="AS13" s="31" t="s">
        <v>168</v>
      </c>
      <c r="AT13" s="110" t="str">
        <f>IF(AS13=D13,Chris!F12,"-")</f>
        <v>-</v>
      </c>
    </row>
    <row r="14" spans="1:46" x14ac:dyDescent="0.35">
      <c r="A14" s="270"/>
      <c r="B14" s="76" t="s">
        <v>32</v>
      </c>
      <c r="C14" s="32" t="s">
        <v>33</v>
      </c>
      <c r="D14" s="33" t="s">
        <v>32</v>
      </c>
      <c r="E14" s="34" t="s">
        <v>32</v>
      </c>
      <c r="F14" s="35">
        <f>IF(E14=D14,Tyson!F13,"-")</f>
        <v>1</v>
      </c>
      <c r="G14" s="34" t="s">
        <v>32</v>
      </c>
      <c r="H14" s="109">
        <f>IF(G14=D14,Jeremy!$F13,"-")</f>
        <v>18</v>
      </c>
      <c r="I14" s="36" t="s">
        <v>32</v>
      </c>
      <c r="J14" s="35">
        <f>IF(I14=D14,Walker!F13,"-")</f>
        <v>35</v>
      </c>
      <c r="K14" s="36" t="s">
        <v>32</v>
      </c>
      <c r="L14" s="35">
        <f>IF(K14=D14,Austin!F13,"-")</f>
        <v>13</v>
      </c>
      <c r="M14" s="34" t="s">
        <v>32</v>
      </c>
      <c r="N14" s="35">
        <f>IF(M14=D14,Jim!F13,"-")</f>
        <v>29</v>
      </c>
      <c r="O14" s="36" t="s">
        <v>32</v>
      </c>
      <c r="P14" s="35">
        <f>IF(O14=D14,Alex!F13,"-")</f>
        <v>38</v>
      </c>
      <c r="Q14" s="34" t="s">
        <v>32</v>
      </c>
      <c r="R14" s="35">
        <f>IF(Q14=D14,Jerry!F13,"-")</f>
        <v>7</v>
      </c>
      <c r="S14" s="34" t="s">
        <v>32</v>
      </c>
      <c r="T14" s="35">
        <f>IF(S14=D14,Cody!F13,"-")</f>
        <v>14</v>
      </c>
      <c r="U14" s="34" t="s">
        <v>32</v>
      </c>
      <c r="V14" s="35">
        <f>IF(U14=D14,Cecil!F13,"-")</f>
        <v>19</v>
      </c>
      <c r="W14" s="34" t="s">
        <v>33</v>
      </c>
      <c r="X14" s="35" t="str">
        <f>IF(D14=W14,Trent!F13,"-")</f>
        <v>-</v>
      </c>
      <c r="Y14" s="34" t="s">
        <v>32</v>
      </c>
      <c r="Z14" s="35">
        <f>IF(Y14=D14,Rick!F13,"-")</f>
        <v>18</v>
      </c>
      <c r="AA14" s="36" t="s">
        <v>33</v>
      </c>
      <c r="AB14" s="35" t="str">
        <f>IF(AA14=D14,Tom!F13,"-")</f>
        <v>-</v>
      </c>
      <c r="AC14" s="34" t="s">
        <v>32</v>
      </c>
      <c r="AD14" s="35">
        <f>IF(AC14=D14,Bob!F13,"-")</f>
        <v>22</v>
      </c>
      <c r="AE14" s="34" t="s">
        <v>32</v>
      </c>
      <c r="AF14" s="35">
        <f>IF(AE14=D14,Blake!F13,"-")</f>
        <v>10</v>
      </c>
      <c r="AG14" s="36" t="s">
        <v>32</v>
      </c>
      <c r="AH14" s="35">
        <f>IF(AG14=D14,Rachel!F13,"-")</f>
        <v>19</v>
      </c>
      <c r="AI14" s="36" t="s">
        <v>33</v>
      </c>
      <c r="AJ14" s="35" t="str">
        <f>IF(AI14=D14,Isaac!F13,"-")</f>
        <v>-</v>
      </c>
      <c r="AK14" s="36" t="s">
        <v>33</v>
      </c>
      <c r="AL14" s="35" t="str">
        <f>IF(AK14=D14,Max!F13,"-")</f>
        <v>-</v>
      </c>
      <c r="AM14" s="34" t="s">
        <v>32</v>
      </c>
      <c r="AN14" s="35">
        <f>IF(AM14=D14,Bart!F13,"-")</f>
        <v>20</v>
      </c>
      <c r="AO14" s="36" t="s">
        <v>32</v>
      </c>
      <c r="AP14" s="35">
        <f>IF(AO14=D14,Ben!F13,"-")</f>
        <v>9</v>
      </c>
      <c r="AQ14" s="36" t="s">
        <v>32</v>
      </c>
      <c r="AR14" s="109">
        <f>IF(AQ14=D14,Katelyn!F13,"-")</f>
        <v>12</v>
      </c>
      <c r="AS14" s="36" t="s">
        <v>169</v>
      </c>
      <c r="AT14" s="109">
        <f>IF(AS14=D14,Chris!F13,"-")</f>
        <v>18</v>
      </c>
    </row>
    <row r="15" spans="1:46" x14ac:dyDescent="0.35">
      <c r="A15" s="270"/>
      <c r="B15" s="58" t="s">
        <v>34</v>
      </c>
      <c r="C15" s="58" t="s">
        <v>35</v>
      </c>
      <c r="D15" s="59" t="s">
        <v>34</v>
      </c>
      <c r="E15" s="37" t="s">
        <v>35</v>
      </c>
      <c r="F15" s="38" t="str">
        <f>IF(E15=D15,Tyson!F14,"-")</f>
        <v>-</v>
      </c>
      <c r="G15" s="37" t="s">
        <v>35</v>
      </c>
      <c r="H15" s="110" t="str">
        <f>IF(G15=D15,Jeremy!$F14,"-")</f>
        <v>-</v>
      </c>
      <c r="I15" s="31" t="s">
        <v>35</v>
      </c>
      <c r="J15" s="38" t="str">
        <f>IF(I15=D15,Walker!F14,"-")</f>
        <v>-</v>
      </c>
      <c r="K15" s="31" t="s">
        <v>35</v>
      </c>
      <c r="L15" s="38" t="str">
        <f>IF(K15=D15,Austin!F14,"-")</f>
        <v>-</v>
      </c>
      <c r="M15" s="37" t="s">
        <v>35</v>
      </c>
      <c r="N15" s="38" t="str">
        <f>IF(M15=D15,Jim!F14,"-")</f>
        <v>-</v>
      </c>
      <c r="O15" s="31" t="s">
        <v>35</v>
      </c>
      <c r="P15" s="38" t="str">
        <f>IF(O15=D15,Alex!F14,"-")</f>
        <v>-</v>
      </c>
      <c r="Q15" s="37" t="s">
        <v>34</v>
      </c>
      <c r="R15" s="38">
        <f>IF(Q15=D15,Jerry!F14,"-")</f>
        <v>3</v>
      </c>
      <c r="S15" s="37" t="s">
        <v>35</v>
      </c>
      <c r="T15" s="38" t="str">
        <f>IF(S15=D15,Cody!F14,"-")</f>
        <v>-</v>
      </c>
      <c r="U15" s="37" t="s">
        <v>35</v>
      </c>
      <c r="V15" s="38" t="str">
        <f>IF(U15=D15,Cecil!F14,"-")</f>
        <v>-</v>
      </c>
      <c r="W15" s="37" t="s">
        <v>35</v>
      </c>
      <c r="X15" s="38" t="str">
        <f>IF(D15=W15,Trent!F14,"-")</f>
        <v>-</v>
      </c>
      <c r="Y15" s="37" t="s">
        <v>35</v>
      </c>
      <c r="Z15" s="38" t="str">
        <f>IF(Y15=D15,Rick!F14,"-")</f>
        <v>-</v>
      </c>
      <c r="AA15" s="31" t="s">
        <v>35</v>
      </c>
      <c r="AB15" s="38" t="str">
        <f>IF(AA15=D15,Tom!F14,"-")</f>
        <v>-</v>
      </c>
      <c r="AC15" s="37" t="s">
        <v>35</v>
      </c>
      <c r="AD15" s="38" t="str">
        <f>IF(AC15=D15,Bob!F14,"-")</f>
        <v>-</v>
      </c>
      <c r="AE15" s="37" t="s">
        <v>35</v>
      </c>
      <c r="AF15" s="38" t="str">
        <f>IF(AE15=D15,Blake!F14,"-")</f>
        <v>-</v>
      </c>
      <c r="AG15" s="31" t="s">
        <v>35</v>
      </c>
      <c r="AH15" s="38" t="str">
        <f>IF(AG15=D15,Rachel!F14,"-")</f>
        <v>-</v>
      </c>
      <c r="AI15" s="31" t="s">
        <v>35</v>
      </c>
      <c r="AJ15" s="38" t="str">
        <f>IF(AI15=D15,Isaac!F14,"-")</f>
        <v>-</v>
      </c>
      <c r="AK15" s="31" t="s">
        <v>34</v>
      </c>
      <c r="AL15" s="38">
        <f>IF(AK15=D15,Max!F14,"-")</f>
        <v>5</v>
      </c>
      <c r="AM15" s="37" t="s">
        <v>35</v>
      </c>
      <c r="AN15" s="38" t="str">
        <f>IF(AM15=D15,Bart!F14,"-")</f>
        <v>-</v>
      </c>
      <c r="AO15" s="31" t="s">
        <v>35</v>
      </c>
      <c r="AP15" s="38" t="str">
        <f>IF(AO15=D15,Ben!F14,"-")</f>
        <v>-</v>
      </c>
      <c r="AQ15" s="31" t="s">
        <v>35</v>
      </c>
      <c r="AR15" s="110" t="str">
        <f>IF(AQ15=D15,Katelyn!F14,"-")</f>
        <v>-</v>
      </c>
      <c r="AS15" s="31" t="s">
        <v>170</v>
      </c>
      <c r="AT15" s="110" t="str">
        <f>IF(AS15=D15,Chris!F14,"-")</f>
        <v>-</v>
      </c>
    </row>
    <row r="16" spans="1:46" ht="15" customHeight="1" thickBot="1" x14ac:dyDescent="0.4">
      <c r="A16" s="271"/>
      <c r="B16" s="77" t="s">
        <v>36</v>
      </c>
      <c r="C16" s="55" t="s">
        <v>37</v>
      </c>
      <c r="D16" s="56" t="s">
        <v>36</v>
      </c>
      <c r="E16" s="41" t="s">
        <v>37</v>
      </c>
      <c r="F16" s="42" t="str">
        <f>IF(E16=D16,Tyson!F15,"-")</f>
        <v>-</v>
      </c>
      <c r="G16" s="41" t="s">
        <v>37</v>
      </c>
      <c r="H16" s="111" t="str">
        <f>IF(G16=D16,Jeremy!$F15,"-")</f>
        <v>-</v>
      </c>
      <c r="I16" s="43" t="s">
        <v>37</v>
      </c>
      <c r="J16" s="42" t="str">
        <f>IF(I16=D16,Walker!F15,"-")</f>
        <v>-</v>
      </c>
      <c r="K16" s="43" t="s">
        <v>37</v>
      </c>
      <c r="L16" s="42" t="str">
        <f>IF(K16=D16,Austin!F15,"-")</f>
        <v>-</v>
      </c>
      <c r="M16" s="41" t="s">
        <v>37</v>
      </c>
      <c r="N16" s="42" t="str">
        <f>IF(M16=D16,Jim!F15,"-")</f>
        <v>-</v>
      </c>
      <c r="O16" s="43" t="s">
        <v>37</v>
      </c>
      <c r="P16" s="42" t="str">
        <f>IF(O16=D16,Alex!F15,"-")</f>
        <v>-</v>
      </c>
      <c r="Q16" s="41" t="s">
        <v>37</v>
      </c>
      <c r="R16" s="42" t="str">
        <f>IF(Q16=D16,Jerry!F15,"-")</f>
        <v>-</v>
      </c>
      <c r="S16" s="41" t="s">
        <v>37</v>
      </c>
      <c r="T16" s="42" t="str">
        <f>IF(S16=D16,Cody!F15,"-")</f>
        <v>-</v>
      </c>
      <c r="U16" s="41" t="s">
        <v>37</v>
      </c>
      <c r="V16" s="42" t="str">
        <f>IF(U16=D16,Cecil!F15,"-")</f>
        <v>-</v>
      </c>
      <c r="W16" s="41" t="s">
        <v>37</v>
      </c>
      <c r="X16" s="42" t="str">
        <f>IF(D16=W16,Trent!F15,"-")</f>
        <v>-</v>
      </c>
      <c r="Y16" s="41" t="s">
        <v>37</v>
      </c>
      <c r="Z16" s="42" t="str">
        <f>IF(Y16=D16,Rick!F15,"-")</f>
        <v>-</v>
      </c>
      <c r="AA16" s="43" t="s">
        <v>37</v>
      </c>
      <c r="AB16" s="42" t="str">
        <f>IF(AA16=D16,Tom!F15,"-")</f>
        <v>-</v>
      </c>
      <c r="AC16" s="41" t="s">
        <v>37</v>
      </c>
      <c r="AD16" s="42" t="str">
        <f>IF(AC16=D16,Bob!F15,"-")</f>
        <v>-</v>
      </c>
      <c r="AE16" s="41" t="s">
        <v>37</v>
      </c>
      <c r="AF16" s="42" t="str">
        <f>IF(AE16=D16,Blake!F15,"-")</f>
        <v>-</v>
      </c>
      <c r="AG16" s="43" t="s">
        <v>37</v>
      </c>
      <c r="AH16" s="42" t="str">
        <f>IF(AG16=D16,Rachel!F15,"-")</f>
        <v>-</v>
      </c>
      <c r="AI16" s="43" t="s">
        <v>37</v>
      </c>
      <c r="AJ16" s="42" t="str">
        <f>IF(AI16=D16,Isaac!F15,"-")</f>
        <v>-</v>
      </c>
      <c r="AK16" s="43" t="s">
        <v>37</v>
      </c>
      <c r="AL16" s="42" t="str">
        <f>IF(AK16=D16,Max!F15,"-")</f>
        <v>-</v>
      </c>
      <c r="AM16" s="41" t="s">
        <v>37</v>
      </c>
      <c r="AN16" s="42" t="str">
        <f>IF(AM16=D16,Bart!F15,"-")</f>
        <v>-</v>
      </c>
      <c r="AO16" s="43" t="s">
        <v>37</v>
      </c>
      <c r="AP16" s="42" t="str">
        <f>IF(AO16=D16,Ben!F15,"-")</f>
        <v>-</v>
      </c>
      <c r="AQ16" s="43" t="s">
        <v>140</v>
      </c>
      <c r="AR16" s="111" t="str">
        <f>IF(AQ16=D16,Katelyn!F15,"-")</f>
        <v>-</v>
      </c>
      <c r="AS16" s="43" t="s">
        <v>171</v>
      </c>
      <c r="AT16" s="111">
        <f>IF(AS16=D16,Chris!F15,"-")</f>
        <v>24</v>
      </c>
    </row>
    <row r="17" spans="1:49" ht="15" thickTop="1" x14ac:dyDescent="0.35">
      <c r="A17" s="269" t="s">
        <v>8</v>
      </c>
      <c r="B17" s="76" t="s">
        <v>38</v>
      </c>
      <c r="C17" s="32" t="s">
        <v>39</v>
      </c>
      <c r="D17" s="33" t="s">
        <v>38</v>
      </c>
      <c r="E17" s="37" t="s">
        <v>39</v>
      </c>
      <c r="F17" s="38" t="str">
        <f>IF(E17=D17,Tyson!F16,"-")</f>
        <v>-</v>
      </c>
      <c r="G17" s="37" t="s">
        <v>39</v>
      </c>
      <c r="H17" s="110" t="str">
        <f>IF(G17=D17,Jeremy!$F16,"-")</f>
        <v>-</v>
      </c>
      <c r="I17" s="39" t="s">
        <v>39</v>
      </c>
      <c r="J17" s="38" t="str">
        <f>IF(I17=D17,Walker!F16,"-")</f>
        <v>-</v>
      </c>
      <c r="K17" s="39" t="s">
        <v>38</v>
      </c>
      <c r="L17" s="38">
        <f>IF(K17=D17,Austin!F16,"-")</f>
        <v>3</v>
      </c>
      <c r="M17" s="37" t="s">
        <v>39</v>
      </c>
      <c r="N17" s="38" t="str">
        <f>IF(M17=D17,Jim!F16,"-")</f>
        <v>-</v>
      </c>
      <c r="O17" s="39" t="s">
        <v>39</v>
      </c>
      <c r="P17" s="38" t="str">
        <f>IF(O17=D17,Alex!F16,"-")</f>
        <v>-</v>
      </c>
      <c r="Q17" s="37" t="s">
        <v>38</v>
      </c>
      <c r="R17" s="38">
        <f>IF(Q17=D17,Jerry!F16,"-")</f>
        <v>10</v>
      </c>
      <c r="S17" s="37" t="s">
        <v>39</v>
      </c>
      <c r="T17" s="38" t="str">
        <f>IF(S17=D17,Cody!F16,"-")</f>
        <v>-</v>
      </c>
      <c r="U17" s="37" t="s">
        <v>39</v>
      </c>
      <c r="V17" s="38" t="str">
        <f>IF(U17=D17,Cecil!F16,"-")</f>
        <v>-</v>
      </c>
      <c r="W17" s="37" t="s">
        <v>39</v>
      </c>
      <c r="X17" s="38" t="str">
        <f>IF(D17=W17,Trent!F16,"-")</f>
        <v>-</v>
      </c>
      <c r="Y17" s="37" t="s">
        <v>39</v>
      </c>
      <c r="Z17" s="38" t="str">
        <f>IF(Y17=D17,Rick!F16,"-")</f>
        <v>-</v>
      </c>
      <c r="AA17" s="39" t="s">
        <v>39</v>
      </c>
      <c r="AB17" s="38" t="str">
        <f>IF(AA17=D17,Tom!F16,"-")</f>
        <v>-</v>
      </c>
      <c r="AC17" s="37" t="s">
        <v>39</v>
      </c>
      <c r="AD17" s="38" t="str">
        <f>IF(AC17=D17,Bob!F16,"-")</f>
        <v>-</v>
      </c>
      <c r="AE17" s="37" t="s">
        <v>38</v>
      </c>
      <c r="AF17" s="38">
        <f>IF(AE17=D17,Blake!F16,"-")</f>
        <v>11</v>
      </c>
      <c r="AG17" s="39" t="s">
        <v>38</v>
      </c>
      <c r="AH17" s="38">
        <f>IF(AG17=D17,Rachel!F16,"-")</f>
        <v>5</v>
      </c>
      <c r="AI17" s="39" t="s">
        <v>38</v>
      </c>
      <c r="AJ17" s="38">
        <f>IF(AI17=D17,Isaac!F16,"-")</f>
        <v>10</v>
      </c>
      <c r="AK17" s="39" t="s">
        <v>39</v>
      </c>
      <c r="AL17" s="38" t="str">
        <f>IF(AK17=D17,Max!F16,"-")</f>
        <v>-</v>
      </c>
      <c r="AM17" s="37" t="s">
        <v>38</v>
      </c>
      <c r="AN17" s="38">
        <f>IF(AM17=D17,Bart!F16,"-")</f>
        <v>6</v>
      </c>
      <c r="AO17" s="39" t="s">
        <v>38</v>
      </c>
      <c r="AP17" s="38">
        <f>IF(AO17=D17,Ben!F16,"-")</f>
        <v>6</v>
      </c>
      <c r="AQ17" s="39" t="s">
        <v>141</v>
      </c>
      <c r="AR17" s="110" t="str">
        <f>IF(AQ17=D17,Katelyn!F16,"-")</f>
        <v>-</v>
      </c>
      <c r="AS17" s="39" t="s">
        <v>141</v>
      </c>
      <c r="AT17" s="110" t="str">
        <f>IF(AS17=D17,Chris!F16,"-")</f>
        <v>-</v>
      </c>
    </row>
    <row r="18" spans="1:49" x14ac:dyDescent="0.35">
      <c r="A18" s="270"/>
      <c r="B18" s="76" t="s">
        <v>40</v>
      </c>
      <c r="C18" s="32" t="s">
        <v>41</v>
      </c>
      <c r="D18" s="33" t="s">
        <v>40</v>
      </c>
      <c r="E18" s="34" t="s">
        <v>40</v>
      </c>
      <c r="F18" s="35">
        <f>IF(E18=D18,Tyson!F17,"-")</f>
        <v>25</v>
      </c>
      <c r="G18" s="34" t="s">
        <v>41</v>
      </c>
      <c r="H18" s="109" t="str">
        <f>IF(G18=D18,Jeremy!$F17,"-")</f>
        <v>-</v>
      </c>
      <c r="I18" s="40" t="s">
        <v>40</v>
      </c>
      <c r="J18" s="35">
        <f>IF(I18=D18,Walker!F17,"-")</f>
        <v>36</v>
      </c>
      <c r="K18" s="40" t="s">
        <v>41</v>
      </c>
      <c r="L18" s="35" t="str">
        <f>IF(K18=D18,Austin!F17,"-")</f>
        <v>-</v>
      </c>
      <c r="M18" s="34" t="s">
        <v>40</v>
      </c>
      <c r="N18" s="35">
        <f>IF(M18=D18,Jim!F17,"-")</f>
        <v>24</v>
      </c>
      <c r="O18" s="40" t="s">
        <v>40</v>
      </c>
      <c r="P18" s="35">
        <f>IF(O18=D18,Alex!F17,"-")</f>
        <v>29</v>
      </c>
      <c r="Q18" s="34" t="s">
        <v>41</v>
      </c>
      <c r="R18" s="35" t="str">
        <f>IF(Q18=D18,Jerry!F17,"-")</f>
        <v>-</v>
      </c>
      <c r="S18" s="34" t="s">
        <v>40</v>
      </c>
      <c r="T18" s="35">
        <f>IF(S18=D18,Cody!F17,"-")</f>
        <v>18</v>
      </c>
      <c r="U18" s="34" t="s">
        <v>40</v>
      </c>
      <c r="V18" s="35">
        <f>IF(U18=D18,Cecil!F17,"-")</f>
        <v>32</v>
      </c>
      <c r="W18" s="34" t="s">
        <v>41</v>
      </c>
      <c r="X18" s="35" t="str">
        <f>IF(D18=W18,Trent!F17,"-")</f>
        <v>-</v>
      </c>
      <c r="Y18" s="34" t="s">
        <v>40</v>
      </c>
      <c r="Z18" s="35">
        <f>IF(Y18=D18,Rick!F17,"-")</f>
        <v>14</v>
      </c>
      <c r="AA18" s="40" t="s">
        <v>40</v>
      </c>
      <c r="AB18" s="35">
        <f>IF(AA18=D18,Tom!F17,"-")</f>
        <v>26</v>
      </c>
      <c r="AC18" s="34" t="s">
        <v>40</v>
      </c>
      <c r="AD18" s="35">
        <f>IF(AC18=D18,Bob!F17,"-")</f>
        <v>28</v>
      </c>
      <c r="AE18" s="34" t="s">
        <v>41</v>
      </c>
      <c r="AF18" s="35" t="str">
        <f>IF(AE18=D18,Blake!F17,"-")</f>
        <v>-</v>
      </c>
      <c r="AG18" s="40" t="s">
        <v>40</v>
      </c>
      <c r="AH18" s="35">
        <f>IF(AG18=D18,Rachel!F17,"-")</f>
        <v>15</v>
      </c>
      <c r="AI18" s="40" t="s">
        <v>40</v>
      </c>
      <c r="AJ18" s="35">
        <f>IF(AI18=D18,Isaac!F17,"-")</f>
        <v>35</v>
      </c>
      <c r="AK18" s="40" t="s">
        <v>40</v>
      </c>
      <c r="AL18" s="35">
        <f>IF(AK18=D18,Max!F17,"-")</f>
        <v>23</v>
      </c>
      <c r="AM18" s="34" t="s">
        <v>40</v>
      </c>
      <c r="AN18" s="35">
        <f>IF(AM18=D18,Bart!F17,"-")</f>
        <v>28</v>
      </c>
      <c r="AO18" s="40" t="s">
        <v>41</v>
      </c>
      <c r="AP18" s="35" t="str">
        <f>IF(AO18=D18,Ben!F17,"-")</f>
        <v>-</v>
      </c>
      <c r="AQ18" s="40" t="s">
        <v>142</v>
      </c>
      <c r="AR18" s="109">
        <f>IF(AQ18=D18,Katelyn!F17,"-")</f>
        <v>33</v>
      </c>
      <c r="AS18" s="40" t="s">
        <v>142</v>
      </c>
      <c r="AT18" s="109">
        <f>IF(AS18=D18,Chris!F17,"-")</f>
        <v>28</v>
      </c>
    </row>
    <row r="19" spans="1:49" x14ac:dyDescent="0.35">
      <c r="A19" s="270"/>
      <c r="B19" s="76" t="s">
        <v>42</v>
      </c>
      <c r="C19" s="32" t="s">
        <v>43</v>
      </c>
      <c r="D19" s="33" t="s">
        <v>42</v>
      </c>
      <c r="E19" s="37" t="s">
        <v>42</v>
      </c>
      <c r="F19" s="38">
        <f>IF(E19=D19,Tyson!F18,"-")</f>
        <v>35</v>
      </c>
      <c r="G19" s="37" t="s">
        <v>42</v>
      </c>
      <c r="H19" s="110">
        <f>IF(G19=D19,Jeremy!$F18,"-")</f>
        <v>34</v>
      </c>
      <c r="I19" s="39" t="s">
        <v>42</v>
      </c>
      <c r="J19" s="38">
        <f>IF(I19=D19,Walker!F18,"-")</f>
        <v>18</v>
      </c>
      <c r="K19" s="39" t="s">
        <v>42</v>
      </c>
      <c r="L19" s="38">
        <f>IF(K19=D19,Austin!F18,"-")</f>
        <v>6</v>
      </c>
      <c r="M19" s="37" t="s">
        <v>43</v>
      </c>
      <c r="N19" s="38" t="str">
        <f>IF(M19=D19,Jim!F18,"-")</f>
        <v>-</v>
      </c>
      <c r="O19" s="39" t="s">
        <v>43</v>
      </c>
      <c r="P19" s="38" t="str">
        <f>IF(O19=D19,Alex!F18,"-")</f>
        <v>-</v>
      </c>
      <c r="Q19" s="37" t="s">
        <v>43</v>
      </c>
      <c r="R19" s="38" t="str">
        <f>IF(Q19=D19,Jerry!F18,"-")</f>
        <v>-</v>
      </c>
      <c r="S19" s="37" t="s">
        <v>42</v>
      </c>
      <c r="T19" s="38">
        <f>IF(S19=D19,Cody!F18,"-")</f>
        <v>19</v>
      </c>
      <c r="U19" s="37" t="s">
        <v>43</v>
      </c>
      <c r="V19" s="38" t="str">
        <f>IF(U19=D19,Cecil!F18,"-")</f>
        <v>-</v>
      </c>
      <c r="W19" s="37" t="s">
        <v>42</v>
      </c>
      <c r="X19" s="38">
        <f>IF(D19=W19,Trent!F18,"-")</f>
        <v>14</v>
      </c>
      <c r="Y19" s="37" t="s">
        <v>42</v>
      </c>
      <c r="Z19" s="38">
        <f>IF(Y19=D19,Rick!F18,"-")</f>
        <v>22</v>
      </c>
      <c r="AA19" s="39" t="s">
        <v>42</v>
      </c>
      <c r="AB19" s="38">
        <f>IF(AA19=D19,Tom!F18,"-")</f>
        <v>36</v>
      </c>
      <c r="AC19" s="37" t="s">
        <v>43</v>
      </c>
      <c r="AD19" s="38" t="str">
        <f>IF(AC19=D19,Bob!F18,"-")</f>
        <v>-</v>
      </c>
      <c r="AE19" s="37" t="s">
        <v>42</v>
      </c>
      <c r="AF19" s="38">
        <f>IF(AE19=D19,Blake!F18,"-")</f>
        <v>21</v>
      </c>
      <c r="AG19" s="39" t="s">
        <v>43</v>
      </c>
      <c r="AH19" s="38" t="str">
        <f>IF(AG19=D19,Rachel!F18,"-")</f>
        <v>-</v>
      </c>
      <c r="AI19" s="39" t="s">
        <v>43</v>
      </c>
      <c r="AJ19" s="38" t="str">
        <f>IF(AI19=D19,Isaac!F18,"-")</f>
        <v>-</v>
      </c>
      <c r="AK19" s="39" t="s">
        <v>42</v>
      </c>
      <c r="AL19" s="38">
        <f>IF(AK19=D19,Max!F18,"-")</f>
        <v>18</v>
      </c>
      <c r="AM19" s="37" t="s">
        <v>42</v>
      </c>
      <c r="AN19" s="38">
        <f>IF(AM19=D19,Bart!F18,"-")</f>
        <v>30</v>
      </c>
      <c r="AO19" s="39" t="s">
        <v>42</v>
      </c>
      <c r="AP19" s="38">
        <f>IF(AO19=D19,Ben!F18,"-")</f>
        <v>36</v>
      </c>
      <c r="AQ19" s="39" t="s">
        <v>143</v>
      </c>
      <c r="AR19" s="110">
        <f>IF(AQ19=D19,Katelyn!F18,"-")</f>
        <v>23</v>
      </c>
      <c r="AS19" s="39" t="s">
        <v>143</v>
      </c>
      <c r="AT19" s="110">
        <f>IF(AS19=D19,Chris!F18,"-")</f>
        <v>26</v>
      </c>
    </row>
    <row r="20" spans="1:49" x14ac:dyDescent="0.35">
      <c r="A20" s="270"/>
      <c r="B20" s="76" t="s">
        <v>44</v>
      </c>
      <c r="C20" s="32" t="s">
        <v>45</v>
      </c>
      <c r="D20" s="33" t="s">
        <v>44</v>
      </c>
      <c r="E20" s="34" t="s">
        <v>45</v>
      </c>
      <c r="F20" s="35" t="str">
        <f>IF(E20=D20,Tyson!F19,"-")</f>
        <v>-</v>
      </c>
      <c r="G20" s="34" t="s">
        <v>44</v>
      </c>
      <c r="H20" s="109">
        <f>IF(G20=D20,Jeremy!$F19,"-")</f>
        <v>16</v>
      </c>
      <c r="I20" s="36" t="s">
        <v>44</v>
      </c>
      <c r="J20" s="35">
        <f>IF(I20=D20,Walker!F19,"-")</f>
        <v>7</v>
      </c>
      <c r="K20" s="36" t="s">
        <v>44</v>
      </c>
      <c r="L20" s="35">
        <f>IF(K20=D20,Austin!F19,"-")</f>
        <v>12</v>
      </c>
      <c r="M20" s="34" t="s">
        <v>44</v>
      </c>
      <c r="N20" s="35">
        <f>IF(M20=D20,Jim!F19,"-")</f>
        <v>36</v>
      </c>
      <c r="O20" s="36" t="s">
        <v>44</v>
      </c>
      <c r="P20" s="35">
        <f>IF(O20=D20,Alex!F19,"-")</f>
        <v>32</v>
      </c>
      <c r="Q20" s="34" t="s">
        <v>45</v>
      </c>
      <c r="R20" s="35" t="str">
        <f>IF(Q20=D20,Jerry!F19,"-")</f>
        <v>-</v>
      </c>
      <c r="S20" s="34" t="s">
        <v>44</v>
      </c>
      <c r="T20" s="35">
        <f>IF(S20=D20,Cody!F19,"-")</f>
        <v>5</v>
      </c>
      <c r="U20" s="34" t="s">
        <v>45</v>
      </c>
      <c r="V20" s="35" t="str">
        <f>IF(U20=D20,Cecil!F19,"-")</f>
        <v>-</v>
      </c>
      <c r="W20" s="34" t="s">
        <v>45</v>
      </c>
      <c r="X20" s="35" t="str">
        <f>IF(D20=W20,Trent!F19,"-")</f>
        <v>-</v>
      </c>
      <c r="Y20" s="34" t="s">
        <v>44</v>
      </c>
      <c r="Z20" s="35">
        <f>IF(Y20=D20,Rick!F19,"-")</f>
        <v>13</v>
      </c>
      <c r="AA20" s="36" t="s">
        <v>44</v>
      </c>
      <c r="AB20" s="35">
        <f>IF(AA20=D20,Tom!F19,"-")</f>
        <v>20</v>
      </c>
      <c r="AC20" s="34" t="s">
        <v>44</v>
      </c>
      <c r="AD20" s="35">
        <f>IF(AC20=D20,Bob!F19,"-")</f>
        <v>1</v>
      </c>
      <c r="AE20" s="34" t="s">
        <v>44</v>
      </c>
      <c r="AF20" s="35">
        <f>IF(AE20=D20,Blake!F19,"-")</f>
        <v>17</v>
      </c>
      <c r="AG20" s="36" t="s">
        <v>44</v>
      </c>
      <c r="AH20" s="35">
        <f>IF(AG20=D20,Rachel!F19,"-")</f>
        <v>24</v>
      </c>
      <c r="AI20" s="36" t="s">
        <v>44</v>
      </c>
      <c r="AJ20" s="35">
        <f>IF(AI20=D20,Isaac!F19,"-")</f>
        <v>21</v>
      </c>
      <c r="AK20" s="36" t="s">
        <v>44</v>
      </c>
      <c r="AL20" s="35">
        <f>IF(AK20=D20,Max!F19,"-")</f>
        <v>16</v>
      </c>
      <c r="AM20" s="34" t="s">
        <v>44</v>
      </c>
      <c r="AN20" s="35">
        <f>IF(AM20=D20,Bart!F19,"-")</f>
        <v>12</v>
      </c>
      <c r="AO20" s="36" t="s">
        <v>44</v>
      </c>
      <c r="AP20" s="35">
        <f>IF(AO20=D20,Ben!F19,"-")</f>
        <v>10</v>
      </c>
      <c r="AQ20" s="36" t="s">
        <v>44</v>
      </c>
      <c r="AR20" s="109">
        <f>IF(AQ20=D20,Katelyn!F19,"-")</f>
        <v>6</v>
      </c>
      <c r="AS20" s="36" t="s">
        <v>172</v>
      </c>
      <c r="AT20" s="109" t="str">
        <f>IF(AS20=D20,Chris!F19,"-")</f>
        <v>-</v>
      </c>
    </row>
    <row r="21" spans="1:49" x14ac:dyDescent="0.35">
      <c r="A21" s="270"/>
      <c r="B21" s="76" t="s">
        <v>46</v>
      </c>
      <c r="C21" s="32" t="s">
        <v>47</v>
      </c>
      <c r="D21" s="33" t="s">
        <v>46</v>
      </c>
      <c r="E21" s="37" t="s">
        <v>47</v>
      </c>
      <c r="F21" s="38" t="str">
        <f>IF(E21=D21,Tyson!F20,"-")</f>
        <v>-</v>
      </c>
      <c r="G21" s="37" t="s">
        <v>46</v>
      </c>
      <c r="H21" s="110">
        <f>IF(G21=D21,Jeremy!$F20,"-")</f>
        <v>38</v>
      </c>
      <c r="I21" s="31" t="s">
        <v>46</v>
      </c>
      <c r="J21" s="38">
        <f>IF(I21=D21,Walker!F20,"-")</f>
        <v>41</v>
      </c>
      <c r="K21" s="31" t="s">
        <v>46</v>
      </c>
      <c r="L21" s="38">
        <f>IF(K21=D21,Austin!F20,"-")</f>
        <v>7</v>
      </c>
      <c r="M21" s="37" t="s">
        <v>46</v>
      </c>
      <c r="N21" s="38">
        <f>IF(M21=D21,Jim!F20,"-")</f>
        <v>35</v>
      </c>
      <c r="O21" s="31" t="s">
        <v>46</v>
      </c>
      <c r="P21" s="38">
        <f>IF(O21=D21,Alex!F20,"-")</f>
        <v>34</v>
      </c>
      <c r="Q21" s="37" t="s">
        <v>46</v>
      </c>
      <c r="R21" s="38">
        <f>IF(Q21=D21,Jerry!F20,"-")</f>
        <v>33</v>
      </c>
      <c r="S21" s="37" t="s">
        <v>46</v>
      </c>
      <c r="T21" s="38">
        <f>IF(S21=D21,Cody!F20,"-")</f>
        <v>23</v>
      </c>
      <c r="U21" s="37" t="s">
        <v>46</v>
      </c>
      <c r="V21" s="38">
        <f>IF(U21=D21,Cecil!F20,"-")</f>
        <v>40</v>
      </c>
      <c r="W21" s="37" t="s">
        <v>46</v>
      </c>
      <c r="X21" s="38">
        <f>IF(D21=W21,Trent!F20,"-")</f>
        <v>15</v>
      </c>
      <c r="Y21" s="37" t="s">
        <v>46</v>
      </c>
      <c r="Z21" s="38">
        <f>IF(Y21=D21,Rick!F20,"-")</f>
        <v>29</v>
      </c>
      <c r="AA21" s="31" t="s">
        <v>46</v>
      </c>
      <c r="AB21" s="38">
        <f>IF(AA21=D21,Tom!F20,"-")</f>
        <v>41</v>
      </c>
      <c r="AC21" s="37" t="s">
        <v>46</v>
      </c>
      <c r="AD21" s="38">
        <f>IF(AC21=D21,Bob!F20,"-")</f>
        <v>10</v>
      </c>
      <c r="AE21" s="37" t="s">
        <v>46</v>
      </c>
      <c r="AF21" s="38">
        <f>IF(AE21=D21,Blake!F20,"-")</f>
        <v>38</v>
      </c>
      <c r="AG21" s="31" t="s">
        <v>46</v>
      </c>
      <c r="AH21" s="38">
        <f>IF(AG21=D21,Rachel!F20,"-")</f>
        <v>40</v>
      </c>
      <c r="AI21" s="31" t="s">
        <v>46</v>
      </c>
      <c r="AJ21" s="38">
        <f>IF(AI21=D21,Isaac!F20,"-")</f>
        <v>40</v>
      </c>
      <c r="AK21" s="31" t="s">
        <v>46</v>
      </c>
      <c r="AL21" s="38">
        <f>IF(AK21=D21,Max!F20,"-")</f>
        <v>40</v>
      </c>
      <c r="AM21" s="37" t="s">
        <v>46</v>
      </c>
      <c r="AN21" s="38">
        <f>IF(AM21=D21,Bart!F20,"-")</f>
        <v>40</v>
      </c>
      <c r="AO21" s="31" t="s">
        <v>46</v>
      </c>
      <c r="AP21" s="38">
        <f>IF(AO21=D21,Ben!F20,"-")</f>
        <v>41</v>
      </c>
      <c r="AQ21" s="31" t="s">
        <v>46</v>
      </c>
      <c r="AR21" s="110">
        <f>IF(AQ21=D21,Katelyn!F20,"-")</f>
        <v>40</v>
      </c>
      <c r="AS21" s="31" t="s">
        <v>173</v>
      </c>
      <c r="AT21" s="110">
        <f>IF(AS21=D21,Chris!F20,"-")</f>
        <v>19</v>
      </c>
    </row>
    <row r="22" spans="1:49" x14ac:dyDescent="0.35">
      <c r="A22" s="270"/>
      <c r="B22" s="76" t="s">
        <v>48</v>
      </c>
      <c r="C22" s="32" t="s">
        <v>49</v>
      </c>
      <c r="D22" s="33" t="s">
        <v>49</v>
      </c>
      <c r="E22" s="34" t="s">
        <v>49</v>
      </c>
      <c r="F22" s="35">
        <f>IF(E22=D22,Tyson!F21,"-")</f>
        <v>15</v>
      </c>
      <c r="G22" s="34" t="s">
        <v>49</v>
      </c>
      <c r="H22" s="109">
        <f>IF(G22=D22,Jeremy!$F21,"-")</f>
        <v>19</v>
      </c>
      <c r="I22" s="36" t="s">
        <v>48</v>
      </c>
      <c r="J22" s="35" t="str">
        <f>IF(I22=D22,Walker!F21,"-")</f>
        <v>-</v>
      </c>
      <c r="K22" s="36" t="s">
        <v>49</v>
      </c>
      <c r="L22" s="35">
        <f>IF(K22=D22,Austin!F21,"-")</f>
        <v>40</v>
      </c>
      <c r="M22" s="34" t="s">
        <v>49</v>
      </c>
      <c r="N22" s="35">
        <f>IF(M22=D22,Jim!F21,"-")</f>
        <v>27</v>
      </c>
      <c r="O22" s="36" t="s">
        <v>49</v>
      </c>
      <c r="P22" s="35">
        <f>IF(O22=D22,Alex!F21,"-")</f>
        <v>15</v>
      </c>
      <c r="Q22" s="34" t="s">
        <v>49</v>
      </c>
      <c r="R22" s="35">
        <f>IF(Q22=D22,Jerry!F21,"-")</f>
        <v>13</v>
      </c>
      <c r="S22" s="34" t="s">
        <v>49</v>
      </c>
      <c r="T22" s="35">
        <f>IF(S22=D22,Cody!F21,"-")</f>
        <v>31</v>
      </c>
      <c r="U22" s="34" t="s">
        <v>49</v>
      </c>
      <c r="V22" s="35">
        <f>IF(U22=D22,Cecil!F21,"-")</f>
        <v>18</v>
      </c>
      <c r="W22" s="34" t="s">
        <v>49</v>
      </c>
      <c r="X22" s="35">
        <f>IF(D22=W22,Trent!F21,"-")</f>
        <v>20</v>
      </c>
      <c r="Y22" s="34" t="s">
        <v>49</v>
      </c>
      <c r="Z22" s="35">
        <f>IF(Y22=D22,Rick!F21,"-")</f>
        <v>35</v>
      </c>
      <c r="AA22" s="36" t="s">
        <v>49</v>
      </c>
      <c r="AB22" s="35">
        <f>IF(AA22=D22,Tom!F21,"-")</f>
        <v>13</v>
      </c>
      <c r="AC22" s="34" t="s">
        <v>49</v>
      </c>
      <c r="AD22" s="35">
        <f>IF(AC22=D22,Bob!F21,"-")</f>
        <v>39</v>
      </c>
      <c r="AE22" s="34" t="s">
        <v>49</v>
      </c>
      <c r="AF22" s="35">
        <f>IF(AE22=D22,Blake!F21,"-")</f>
        <v>9</v>
      </c>
      <c r="AG22" s="36" t="s">
        <v>49</v>
      </c>
      <c r="AH22" s="35">
        <f>IF(AG22=D22,Rachel!F21,"-")</f>
        <v>14</v>
      </c>
      <c r="AI22" s="36" t="s">
        <v>49</v>
      </c>
      <c r="AJ22" s="35">
        <f>IF(AI22=D22,Isaac!F21,"-")</f>
        <v>4</v>
      </c>
      <c r="AK22" s="36" t="s">
        <v>49</v>
      </c>
      <c r="AL22" s="35">
        <f>IF(AK22=D22,Max!F21,"-")</f>
        <v>19</v>
      </c>
      <c r="AM22" s="34" t="s">
        <v>49</v>
      </c>
      <c r="AN22" s="35">
        <f>IF(AM22=D22,Bart!F21,"-")</f>
        <v>16</v>
      </c>
      <c r="AO22" s="36" t="s">
        <v>49</v>
      </c>
      <c r="AP22" s="35">
        <f>IF(AO22=D22,Ben!F21,"-")</f>
        <v>15</v>
      </c>
      <c r="AQ22" s="36" t="s">
        <v>144</v>
      </c>
      <c r="AR22" s="109">
        <f>IF(AQ22=D22,Katelyn!F21,"-")</f>
        <v>10</v>
      </c>
      <c r="AS22" s="36" t="s">
        <v>174</v>
      </c>
      <c r="AT22" s="109" t="str">
        <f>IF(AS22=D22,Chris!F21,"-")</f>
        <v>-</v>
      </c>
    </row>
    <row r="23" spans="1:49" x14ac:dyDescent="0.35">
      <c r="A23" s="270"/>
      <c r="B23" s="76" t="s">
        <v>50</v>
      </c>
      <c r="C23" s="32" t="s">
        <v>51</v>
      </c>
      <c r="D23" s="33" t="s">
        <v>51</v>
      </c>
      <c r="E23" s="37" t="s">
        <v>50</v>
      </c>
      <c r="F23" s="38" t="str">
        <f>IF(E23=D23,Tyson!F22,"-")</f>
        <v>-</v>
      </c>
      <c r="G23" s="37" t="s">
        <v>50</v>
      </c>
      <c r="H23" s="110" t="str">
        <f>IF(G23=D23,Jeremy!$F22,"-")</f>
        <v>-</v>
      </c>
      <c r="I23" s="31" t="s">
        <v>50</v>
      </c>
      <c r="J23" s="38" t="str">
        <f>IF(I23=D23,Walker!F22,"-")</f>
        <v>-</v>
      </c>
      <c r="K23" s="31" t="s">
        <v>50</v>
      </c>
      <c r="L23" s="38" t="str">
        <f>IF(K23=D23,Austin!F22,"-")</f>
        <v>-</v>
      </c>
      <c r="M23" s="37" t="s">
        <v>50</v>
      </c>
      <c r="N23" s="38" t="str">
        <f>IF(M23=D23,Jim!F22,"-")</f>
        <v>-</v>
      </c>
      <c r="O23" s="31" t="s">
        <v>50</v>
      </c>
      <c r="P23" s="38" t="str">
        <f>IF(O23=D23,Alex!F22,"-")</f>
        <v>-</v>
      </c>
      <c r="Q23" s="37" t="s">
        <v>51</v>
      </c>
      <c r="R23" s="38">
        <f>IF(Q23=D23,Jerry!F22,"-")</f>
        <v>17</v>
      </c>
      <c r="S23" s="37" t="s">
        <v>50</v>
      </c>
      <c r="T23" s="38" t="str">
        <f>IF(S23=D23,Cody!F22,"-")</f>
        <v>-</v>
      </c>
      <c r="U23" s="37" t="s">
        <v>50</v>
      </c>
      <c r="V23" s="38" t="str">
        <f>IF(U23=D23,Cecil!F22,"-")</f>
        <v>-</v>
      </c>
      <c r="W23" s="37" t="s">
        <v>50</v>
      </c>
      <c r="X23" s="38" t="str">
        <f>IF(D23=W23,Trent!F22,"-")</f>
        <v>-</v>
      </c>
      <c r="Y23" s="37" t="s">
        <v>50</v>
      </c>
      <c r="Z23" s="38" t="str">
        <f>IF(Y23=D23,Rick!F22,"-")</f>
        <v>-</v>
      </c>
      <c r="AA23" s="31" t="s">
        <v>50</v>
      </c>
      <c r="AB23" s="38" t="str">
        <f>IF(AA23=D23,Tom!F22,"-")</f>
        <v>-</v>
      </c>
      <c r="AC23" s="37" t="s">
        <v>51</v>
      </c>
      <c r="AD23" s="38">
        <f>IF(AC23=D23,Bob!F22,"-")</f>
        <v>34</v>
      </c>
      <c r="AE23" s="37" t="s">
        <v>50</v>
      </c>
      <c r="AF23" s="38" t="str">
        <f>IF(AE23=D23,Blake!F22,"-")</f>
        <v>-</v>
      </c>
      <c r="AG23" s="31" t="s">
        <v>51</v>
      </c>
      <c r="AH23" s="38">
        <f>IF(AG23=D23,Rachel!F22,"-")</f>
        <v>9</v>
      </c>
      <c r="AI23" s="31" t="s">
        <v>51</v>
      </c>
      <c r="AJ23" s="38">
        <f>IF(AI23=D23,Isaac!F22,"-")</f>
        <v>15</v>
      </c>
      <c r="AK23" s="31" t="s">
        <v>50</v>
      </c>
      <c r="AL23" s="38" t="str">
        <f>IF(AK23=D23,Max!F22,"-")</f>
        <v>-</v>
      </c>
      <c r="AM23" s="37" t="s">
        <v>50</v>
      </c>
      <c r="AN23" s="38" t="str">
        <f>IF(AM23=D23,Bart!F22,"-")</f>
        <v>-</v>
      </c>
      <c r="AO23" s="31" t="s">
        <v>50</v>
      </c>
      <c r="AP23" s="38" t="str">
        <f>IF(AO23=D23,Ben!F22,"-")</f>
        <v>-</v>
      </c>
      <c r="AQ23" s="31" t="s">
        <v>145</v>
      </c>
      <c r="AR23" s="110" t="str">
        <f>IF(AQ23=D23,Katelyn!F22,"-")</f>
        <v>-</v>
      </c>
      <c r="AS23" s="31" t="s">
        <v>145</v>
      </c>
      <c r="AT23" s="110" t="str">
        <f>IF(AS23=D23,Chris!F22,"-")</f>
        <v>-</v>
      </c>
    </row>
    <row r="24" spans="1:49" x14ac:dyDescent="0.35">
      <c r="A24" s="270"/>
      <c r="B24" s="76" t="s">
        <v>52</v>
      </c>
      <c r="C24" s="32" t="s">
        <v>53</v>
      </c>
      <c r="D24" s="33" t="s">
        <v>52</v>
      </c>
      <c r="E24" s="34" t="s">
        <v>52</v>
      </c>
      <c r="F24" s="35">
        <f>IF(E24=D24,Tyson!F23,"-")</f>
        <v>11</v>
      </c>
      <c r="G24" s="34" t="s">
        <v>52</v>
      </c>
      <c r="H24" s="109">
        <f>IF(G24=D24,Jeremy!$F23,"-")</f>
        <v>28</v>
      </c>
      <c r="I24" s="36" t="s">
        <v>53</v>
      </c>
      <c r="J24" s="35" t="str">
        <f>IF(I24=D24,Walker!F23,"-")</f>
        <v>-</v>
      </c>
      <c r="K24" s="36" t="s">
        <v>52</v>
      </c>
      <c r="L24" s="35">
        <f>IF(K24=D24,Austin!F23,"-")</f>
        <v>21</v>
      </c>
      <c r="M24" s="34" t="s">
        <v>52</v>
      </c>
      <c r="N24" s="35">
        <f>IF(M24=D24,Jim!F23,"-")</f>
        <v>21</v>
      </c>
      <c r="O24" s="36" t="s">
        <v>52</v>
      </c>
      <c r="P24" s="35">
        <f>IF(O24=D24,Alex!F23,"-")</f>
        <v>8</v>
      </c>
      <c r="Q24" s="34" t="s">
        <v>52</v>
      </c>
      <c r="R24" s="35">
        <f>IF(Q24=D24,Jerry!F23,"-")</f>
        <v>15</v>
      </c>
      <c r="S24" s="34" t="s">
        <v>52</v>
      </c>
      <c r="T24" s="35">
        <f>IF(S24=D24,Cody!F23,"-")</f>
        <v>8</v>
      </c>
      <c r="U24" s="34" t="s">
        <v>53</v>
      </c>
      <c r="V24" s="35" t="str">
        <f>IF(U24=D24,Cecil!F23,"-")</f>
        <v>-</v>
      </c>
      <c r="W24" s="34" t="s">
        <v>52</v>
      </c>
      <c r="X24" s="35">
        <f>IF(D24=W24,Trent!F23,"-")</f>
        <v>18</v>
      </c>
      <c r="Y24" s="34" t="s">
        <v>53</v>
      </c>
      <c r="Z24" s="35" t="str">
        <f>IF(Y24=D24,Rick!F23,"-")</f>
        <v>-</v>
      </c>
      <c r="AA24" s="36" t="s">
        <v>53</v>
      </c>
      <c r="AB24" s="35" t="str">
        <f>IF(AA24=D24,Tom!F23,"-")</f>
        <v>-</v>
      </c>
      <c r="AC24" s="34" t="s">
        <v>52</v>
      </c>
      <c r="AD24" s="35">
        <f>IF(AC24=D24,Bob!F23,"-")</f>
        <v>12</v>
      </c>
      <c r="AE24" s="34" t="s">
        <v>52</v>
      </c>
      <c r="AF24" s="35">
        <f>IF(AE24=D24,Blake!F23,"-")</f>
        <v>8</v>
      </c>
      <c r="AG24" s="36" t="s">
        <v>52</v>
      </c>
      <c r="AH24" s="35">
        <f>IF(AG24=D24,Rachel!F23,"-")</f>
        <v>13</v>
      </c>
      <c r="AI24" s="36" t="s">
        <v>52</v>
      </c>
      <c r="AJ24" s="35">
        <f>IF(AI24=D24,Isaac!F23,"-")</f>
        <v>18</v>
      </c>
      <c r="AK24" s="36" t="s">
        <v>52</v>
      </c>
      <c r="AL24" s="35">
        <f>IF(AK24=D24,Max!F23,"-")</f>
        <v>1</v>
      </c>
      <c r="AM24" s="34" t="s">
        <v>53</v>
      </c>
      <c r="AN24" s="35" t="str">
        <f>IF(AM24=D24,Bart!F23,"-")</f>
        <v>-</v>
      </c>
      <c r="AO24" s="36" t="s">
        <v>53</v>
      </c>
      <c r="AP24" s="35" t="str">
        <f>IF(AO24=D24,Ben!F23,"-")</f>
        <v>-</v>
      </c>
      <c r="AQ24" s="36" t="s">
        <v>53</v>
      </c>
      <c r="AR24" s="109" t="str">
        <f>IF(AQ24=D24,Katelyn!F23,"-")</f>
        <v>-</v>
      </c>
      <c r="AS24" s="36" t="s">
        <v>175</v>
      </c>
      <c r="AT24" s="109" t="str">
        <f>IF(AS24=D24,Chris!F23,"-")</f>
        <v>-</v>
      </c>
    </row>
    <row r="25" spans="1:49" x14ac:dyDescent="0.35">
      <c r="A25" s="270"/>
      <c r="B25" s="76" t="s">
        <v>54</v>
      </c>
      <c r="C25" s="32" t="s">
        <v>55</v>
      </c>
      <c r="D25" s="33" t="s">
        <v>55</v>
      </c>
      <c r="E25" s="37" t="s">
        <v>55</v>
      </c>
      <c r="F25" s="38">
        <f>IF(E25=D25,Tyson!F24,"-")</f>
        <v>23</v>
      </c>
      <c r="G25" s="37" t="s">
        <v>54</v>
      </c>
      <c r="H25" s="110" t="str">
        <f>IF(G25=D25,Jeremy!$F24,"-")</f>
        <v>-</v>
      </c>
      <c r="I25" s="31" t="s">
        <v>55</v>
      </c>
      <c r="J25" s="38">
        <f>IF(I25=D25,Walker!F24,"-")</f>
        <v>15</v>
      </c>
      <c r="K25" s="31" t="s">
        <v>54</v>
      </c>
      <c r="L25" s="38" t="str">
        <f>IF(K25=D25,Austin!F24,"-")</f>
        <v>-</v>
      </c>
      <c r="M25" s="37" t="s">
        <v>54</v>
      </c>
      <c r="N25" s="38" t="str">
        <f>IF(M25=D25,Jim!F24,"-")</f>
        <v>-</v>
      </c>
      <c r="O25" s="31" t="s">
        <v>54</v>
      </c>
      <c r="P25" s="38" t="str">
        <f>IF(O25=D25,Alex!F24,"-")</f>
        <v>-</v>
      </c>
      <c r="Q25" s="37" t="s">
        <v>54</v>
      </c>
      <c r="R25" s="38" t="str">
        <f>IF(Q25=D25,Jerry!F24,"-")</f>
        <v>-</v>
      </c>
      <c r="S25" s="37" t="s">
        <v>55</v>
      </c>
      <c r="T25" s="38">
        <f>IF(S25=D25,Cody!F24,"-")</f>
        <v>16</v>
      </c>
      <c r="U25" s="37" t="s">
        <v>54</v>
      </c>
      <c r="V25" s="38" t="str">
        <f>IF(U25=D25,Cecil!F24,"-")</f>
        <v>-</v>
      </c>
      <c r="W25" s="37" t="s">
        <v>55</v>
      </c>
      <c r="X25" s="38">
        <f>IF(D25=W25,Trent!F24,"-")</f>
        <v>17</v>
      </c>
      <c r="Y25" s="37" t="s">
        <v>54</v>
      </c>
      <c r="Z25" s="38" t="str">
        <f>IF(Y25=D25,Rick!F24,"-")</f>
        <v>-</v>
      </c>
      <c r="AA25" s="31" t="s">
        <v>55</v>
      </c>
      <c r="AB25" s="38">
        <f>IF(AA25=D25,Tom!F24,"-")</f>
        <v>24</v>
      </c>
      <c r="AC25" s="37" t="s">
        <v>55</v>
      </c>
      <c r="AD25" s="38">
        <f>IF(AC25=D25,Bob!F24,"-")</f>
        <v>15</v>
      </c>
      <c r="AE25" s="37" t="s">
        <v>54</v>
      </c>
      <c r="AF25" s="38" t="str">
        <f>IF(AE25=D25,Blake!F24,"-")</f>
        <v>-</v>
      </c>
      <c r="AG25" s="31" t="s">
        <v>54</v>
      </c>
      <c r="AH25" s="38" t="str">
        <f>IF(AG25=D25,Rachel!F24,"-")</f>
        <v>-</v>
      </c>
      <c r="AI25" s="31" t="s">
        <v>55</v>
      </c>
      <c r="AJ25" s="38">
        <f>IF(AI25=D25,Isaac!F24,"-")</f>
        <v>19</v>
      </c>
      <c r="AK25" s="31" t="s">
        <v>54</v>
      </c>
      <c r="AL25" s="38" t="str">
        <f>IF(AK25=D25,Max!F24,"-")</f>
        <v>-</v>
      </c>
      <c r="AM25" s="37" t="s">
        <v>54</v>
      </c>
      <c r="AN25" s="38" t="str">
        <f>IF(AM25=D25,Bart!F24,"-")</f>
        <v>-</v>
      </c>
      <c r="AO25" s="31" t="s">
        <v>55</v>
      </c>
      <c r="AP25" s="38">
        <f>IF(AO25=D25,Ben!F24,"-")</f>
        <v>25</v>
      </c>
      <c r="AQ25" s="31" t="s">
        <v>146</v>
      </c>
      <c r="AR25" s="110">
        <f>IF(AQ25=D25,Katelyn!F24,"-")</f>
        <v>3</v>
      </c>
      <c r="AS25" s="31" t="s">
        <v>176</v>
      </c>
      <c r="AT25" s="110" t="str">
        <f>IF(AS25=D25,Chris!F24,"-")</f>
        <v>-</v>
      </c>
    </row>
    <row r="26" spans="1:49" x14ac:dyDescent="0.35">
      <c r="A26" s="270"/>
      <c r="B26" s="76" t="s">
        <v>56</v>
      </c>
      <c r="C26" s="32" t="s">
        <v>57</v>
      </c>
      <c r="D26" s="33" t="s">
        <v>56</v>
      </c>
      <c r="E26" s="34" t="s">
        <v>56</v>
      </c>
      <c r="F26" s="35">
        <f>IF(E26=D26,Tyson!F25,"-")</f>
        <v>31</v>
      </c>
      <c r="G26" s="34" t="s">
        <v>56</v>
      </c>
      <c r="H26" s="109">
        <f>IF(G26=D26,Jeremy!$F25,"-")</f>
        <v>39</v>
      </c>
      <c r="I26" s="36" t="s">
        <v>56</v>
      </c>
      <c r="J26" s="35">
        <f>IF(I26=D26,Walker!F25,"-")</f>
        <v>23</v>
      </c>
      <c r="K26" s="36" t="s">
        <v>56</v>
      </c>
      <c r="L26" s="35">
        <f>IF(K26=D26,Austin!F25,"-")</f>
        <v>35</v>
      </c>
      <c r="M26" s="34" t="s">
        <v>56</v>
      </c>
      <c r="N26" s="35">
        <f>IF(M26=D26,Jim!F25,"-")</f>
        <v>20</v>
      </c>
      <c r="O26" s="36" t="s">
        <v>56</v>
      </c>
      <c r="P26" s="35">
        <f>IF(O26=D26,Alex!F25,"-")</f>
        <v>24</v>
      </c>
      <c r="Q26" s="34" t="s">
        <v>56</v>
      </c>
      <c r="R26" s="35">
        <f>IF(Q26=D26,Jerry!F25,"-")</f>
        <v>29</v>
      </c>
      <c r="S26" s="34" t="s">
        <v>56</v>
      </c>
      <c r="T26" s="35">
        <f>IF(S26=D26,Cody!F25,"-")</f>
        <v>29</v>
      </c>
      <c r="U26" s="34" t="s">
        <v>56</v>
      </c>
      <c r="V26" s="35">
        <f>IF(U26=D26,Cecil!F25,"-")</f>
        <v>27</v>
      </c>
      <c r="W26" s="34" t="s">
        <v>56</v>
      </c>
      <c r="X26" s="35">
        <f>IF(D26=W26,Trent!F25,"-")</f>
        <v>40</v>
      </c>
      <c r="Y26" s="34" t="s">
        <v>56</v>
      </c>
      <c r="Z26" s="35">
        <f>IF(Y26=D26,Rick!F25,"-")</f>
        <v>23</v>
      </c>
      <c r="AA26" s="36" t="s">
        <v>57</v>
      </c>
      <c r="AB26" s="35" t="str">
        <f>IF(AA26=D26,Tom!F25,"-")</f>
        <v>-</v>
      </c>
      <c r="AC26" s="34" t="s">
        <v>56</v>
      </c>
      <c r="AD26" s="35">
        <f>IF(AC26=D26,Bob!F25,"-")</f>
        <v>40</v>
      </c>
      <c r="AE26" s="34" t="s">
        <v>56</v>
      </c>
      <c r="AF26" s="35">
        <f>IF(AE26=D26,Blake!F25,"-")</f>
        <v>37</v>
      </c>
      <c r="AG26" s="36" t="s">
        <v>56</v>
      </c>
      <c r="AH26" s="35">
        <f>IF(AG26=D26,Rachel!F25,"-")</f>
        <v>17</v>
      </c>
      <c r="AI26" s="36" t="s">
        <v>56</v>
      </c>
      <c r="AJ26" s="35">
        <f>IF(AI26=D26,Isaac!F25,"-")</f>
        <v>30</v>
      </c>
      <c r="AK26" s="36" t="s">
        <v>56</v>
      </c>
      <c r="AL26" s="35">
        <f>IF(AK26=D26,Max!F25,"-")</f>
        <v>35</v>
      </c>
      <c r="AM26" s="34" t="s">
        <v>56</v>
      </c>
      <c r="AN26" s="35">
        <f>IF(AM26=D26,Bart!F25,"-")</f>
        <v>23</v>
      </c>
      <c r="AO26" s="36" t="s">
        <v>56</v>
      </c>
      <c r="AP26" s="35">
        <f>IF(AO26=D26,Ben!F25,"-")</f>
        <v>12</v>
      </c>
      <c r="AQ26" s="36" t="s">
        <v>56</v>
      </c>
      <c r="AR26" s="109">
        <f>IF(AQ26=D26,Katelyn!F25,"-")</f>
        <v>20</v>
      </c>
      <c r="AS26" s="36" t="s">
        <v>177</v>
      </c>
      <c r="AT26" s="109">
        <f>IF(AS26=D26,Chris!F25,"-")</f>
        <v>32</v>
      </c>
    </row>
    <row r="27" spans="1:49" x14ac:dyDescent="0.35">
      <c r="A27" s="270"/>
      <c r="B27" s="76" t="s">
        <v>58</v>
      </c>
      <c r="C27" s="32" t="s">
        <v>59</v>
      </c>
      <c r="D27" s="33" t="s">
        <v>58</v>
      </c>
      <c r="E27" s="37" t="s">
        <v>59</v>
      </c>
      <c r="F27" s="38" t="str">
        <f>IF(E27=D27,Tyson!F26,"-")</f>
        <v>-</v>
      </c>
      <c r="G27" s="37" t="s">
        <v>58</v>
      </c>
      <c r="H27" s="110">
        <f>IF(G27=D27,Jeremy!$F26,"-")</f>
        <v>20</v>
      </c>
      <c r="I27" s="31" t="s">
        <v>58</v>
      </c>
      <c r="J27" s="38">
        <f>IF(I27=D27,Walker!F26,"-")</f>
        <v>22</v>
      </c>
      <c r="K27" s="31" t="s">
        <v>59</v>
      </c>
      <c r="L27" s="38" t="str">
        <f>IF(K27=D27,Austin!F26,"-")</f>
        <v>-</v>
      </c>
      <c r="M27" s="37" t="s">
        <v>59</v>
      </c>
      <c r="N27" s="38" t="str">
        <f>IF(M27=D27,Jim!F26,"-")</f>
        <v>-</v>
      </c>
      <c r="O27" s="31" t="s">
        <v>58</v>
      </c>
      <c r="P27" s="38">
        <f>IF(O27=D27,Alex!F26,"-")</f>
        <v>14</v>
      </c>
      <c r="Q27" s="37" t="s">
        <v>59</v>
      </c>
      <c r="R27" s="38" t="str">
        <f>IF(Q27=D27,Jerry!F26,"-")</f>
        <v>-</v>
      </c>
      <c r="S27" s="37" t="s">
        <v>59</v>
      </c>
      <c r="T27" s="38" t="str">
        <f>IF(S27=D27,Cody!F26,"-")</f>
        <v>-</v>
      </c>
      <c r="U27" s="37" t="s">
        <v>58</v>
      </c>
      <c r="V27" s="38">
        <f>IF(U27=D27,Cecil!F26,"-")</f>
        <v>11</v>
      </c>
      <c r="W27" s="37" t="s">
        <v>58</v>
      </c>
      <c r="X27" s="38">
        <f>IF(D27=W27,Trent!F26,"-")</f>
        <v>4</v>
      </c>
      <c r="Y27" s="37" t="s">
        <v>59</v>
      </c>
      <c r="Z27" s="38" t="str">
        <f>IF(Y27=D27,Rick!F26,"-")</f>
        <v>-</v>
      </c>
      <c r="AA27" s="31" t="s">
        <v>59</v>
      </c>
      <c r="AB27" s="38" t="str">
        <f>IF(AA27=D27,Tom!F26,"-")</f>
        <v>-</v>
      </c>
      <c r="AC27" s="37" t="s">
        <v>58</v>
      </c>
      <c r="AD27" s="38">
        <f>IF(AC27=D27,Bob!F26,"-")</f>
        <v>31</v>
      </c>
      <c r="AE27" s="37" t="s">
        <v>59</v>
      </c>
      <c r="AF27" s="38" t="str">
        <f>IF(AE27=D27,Blake!F26,"-")</f>
        <v>-</v>
      </c>
      <c r="AG27" s="31" t="s">
        <v>58</v>
      </c>
      <c r="AH27" s="38">
        <f>IF(AG27=D27,Rachel!F26,"-")</f>
        <v>23</v>
      </c>
      <c r="AI27" s="31" t="s">
        <v>59</v>
      </c>
      <c r="AJ27" s="38" t="str">
        <f>IF(AI27=D27,Isaac!F26,"-")</f>
        <v>-</v>
      </c>
      <c r="AK27" s="31" t="s">
        <v>58</v>
      </c>
      <c r="AL27" s="38">
        <f>IF(AK27=D27,Max!F26,"-")</f>
        <v>9</v>
      </c>
      <c r="AM27" s="37" t="s">
        <v>58</v>
      </c>
      <c r="AN27" s="38">
        <f>IF(AM27=D27,Bart!F26,"-")</f>
        <v>8</v>
      </c>
      <c r="AO27" s="31" t="s">
        <v>58</v>
      </c>
      <c r="AP27" s="38">
        <f>IF(AO27=D27,Ben!F26,"-")</f>
        <v>17</v>
      </c>
      <c r="AQ27" s="31" t="s">
        <v>59</v>
      </c>
      <c r="AR27" s="110" t="str">
        <f>IF(AQ27=D27,Katelyn!F26,"-")</f>
        <v>-</v>
      </c>
      <c r="AS27" s="31" t="s">
        <v>178</v>
      </c>
      <c r="AT27" s="110">
        <f>IF(AS27=D27,Chris!F26,"-")</f>
        <v>27</v>
      </c>
    </row>
    <row r="28" spans="1:49" ht="15" thickBot="1" x14ac:dyDescent="0.4">
      <c r="A28" s="271"/>
      <c r="B28" s="77" t="s">
        <v>60</v>
      </c>
      <c r="C28" s="55" t="s">
        <v>61</v>
      </c>
      <c r="D28" s="56" t="s">
        <v>61</v>
      </c>
      <c r="E28" s="41" t="s">
        <v>61</v>
      </c>
      <c r="F28" s="42">
        <f>IF(E28=D28,Tyson!F27,"-")</f>
        <v>19</v>
      </c>
      <c r="G28" s="41" t="s">
        <v>61</v>
      </c>
      <c r="H28" s="111">
        <f>IF(G28=D28,Jeremy!$F27,"-")</f>
        <v>14</v>
      </c>
      <c r="I28" s="43" t="s">
        <v>60</v>
      </c>
      <c r="J28" s="42" t="str">
        <f>IF(I28=D28,Walker!F27,"-")</f>
        <v>-</v>
      </c>
      <c r="K28" s="43" t="s">
        <v>61</v>
      </c>
      <c r="L28" s="42">
        <f>IF(K28=D28,Austin!F27,"-")</f>
        <v>17</v>
      </c>
      <c r="M28" s="41" t="s">
        <v>61</v>
      </c>
      <c r="N28" s="42">
        <f>IF(M28=D28,Jim!F27,"-")</f>
        <v>22</v>
      </c>
      <c r="O28" s="43" t="s">
        <v>60</v>
      </c>
      <c r="P28" s="42" t="str">
        <f>IF(O28=D28,Alex!F27,"-")</f>
        <v>-</v>
      </c>
      <c r="Q28" s="41" t="s">
        <v>61</v>
      </c>
      <c r="R28" s="42">
        <f>IF(Q28=D28,Jerry!F27,"-")</f>
        <v>23</v>
      </c>
      <c r="S28" s="41" t="s">
        <v>61</v>
      </c>
      <c r="T28" s="42">
        <f>IF(S28=D28,Cody!F27,"-")</f>
        <v>4</v>
      </c>
      <c r="U28" s="41" t="s">
        <v>61</v>
      </c>
      <c r="V28" s="42">
        <f>IF(U28=D28,Cecil!F27,"-")</f>
        <v>16</v>
      </c>
      <c r="W28" s="41" t="s">
        <v>61</v>
      </c>
      <c r="X28" s="42">
        <f>IF(D28=W28,Trent!F27,"-")</f>
        <v>5</v>
      </c>
      <c r="Y28" s="41" t="s">
        <v>60</v>
      </c>
      <c r="Z28" s="42" t="str">
        <f>IF(Y28=D28,Rick!F27,"-")</f>
        <v>-</v>
      </c>
      <c r="AA28" s="43" t="s">
        <v>61</v>
      </c>
      <c r="AB28" s="42">
        <f>IF(AA28=D28,Tom!F27,"-")</f>
        <v>17</v>
      </c>
      <c r="AC28" s="41" t="s">
        <v>61</v>
      </c>
      <c r="AD28" s="42">
        <f>IF(AC28=D28,Bob!F27,"-")</f>
        <v>16</v>
      </c>
      <c r="AE28" s="41" t="s">
        <v>61</v>
      </c>
      <c r="AF28" s="42">
        <f>IF(AE28=D28,Blake!F27,"-")</f>
        <v>28</v>
      </c>
      <c r="AG28" s="43" t="s">
        <v>61</v>
      </c>
      <c r="AH28" s="42">
        <f>IF(AG28=D28,Rachel!F27,"-")</f>
        <v>25</v>
      </c>
      <c r="AI28" s="43" t="s">
        <v>60</v>
      </c>
      <c r="AJ28" s="42" t="str">
        <f>IF(AI28=D28,Isaac!F27,"-")</f>
        <v>-</v>
      </c>
      <c r="AK28" s="43" t="s">
        <v>61</v>
      </c>
      <c r="AL28" s="42">
        <f>IF(AK28=D28,Max!F27,"-")</f>
        <v>17</v>
      </c>
      <c r="AM28" s="41" t="s">
        <v>60</v>
      </c>
      <c r="AN28" s="42" t="str">
        <f>IF(AM28=D28,Bart!F27,"-")</f>
        <v>-</v>
      </c>
      <c r="AO28" s="43" t="s">
        <v>61</v>
      </c>
      <c r="AP28" s="42">
        <f>IF(AO28=D28,Ben!F27,"-")</f>
        <v>13</v>
      </c>
      <c r="AQ28" s="43" t="s">
        <v>147</v>
      </c>
      <c r="AR28" s="111">
        <f>IF(AQ28=D28,Katelyn!F27,"-")</f>
        <v>7</v>
      </c>
      <c r="AS28" s="43" t="s">
        <v>147</v>
      </c>
      <c r="AT28" s="111">
        <f>IF(AS28=D28,Chris!F27,"-")</f>
        <v>33</v>
      </c>
      <c r="AW28" t="s">
        <v>7</v>
      </c>
    </row>
    <row r="29" spans="1:49" ht="15" thickTop="1" x14ac:dyDescent="0.35">
      <c r="A29" s="269" t="s">
        <v>9</v>
      </c>
      <c r="B29" s="76" t="s">
        <v>62</v>
      </c>
      <c r="C29" s="32" t="s">
        <v>63</v>
      </c>
      <c r="D29" s="33" t="s">
        <v>62</v>
      </c>
      <c r="E29" s="37" t="s">
        <v>62</v>
      </c>
      <c r="F29" s="38">
        <f>IF(E29=D29,Tyson!F28,"-")</f>
        <v>8</v>
      </c>
      <c r="G29" s="37" t="s">
        <v>63</v>
      </c>
      <c r="H29" s="110" t="str">
        <f>IF(G29=D29,Jeremy!$F28,"-")</f>
        <v>-</v>
      </c>
      <c r="I29" s="31" t="s">
        <v>62</v>
      </c>
      <c r="J29" s="38">
        <f>IF(I29=D29,Walker!F28,"-")</f>
        <v>30</v>
      </c>
      <c r="K29" s="31" t="s">
        <v>63</v>
      </c>
      <c r="L29" s="38" t="str">
        <f>IF(K29=D29,Austin!F28,"-")</f>
        <v>-</v>
      </c>
      <c r="M29" s="37" t="s">
        <v>63</v>
      </c>
      <c r="N29" s="38" t="str">
        <f>IF(M29=D29,Jim!F28,"-")</f>
        <v>-</v>
      </c>
      <c r="O29" s="31" t="s">
        <v>62</v>
      </c>
      <c r="P29" s="38">
        <f>IF(O29=D29,Alex!F28,"-")</f>
        <v>17</v>
      </c>
      <c r="Q29" s="37" t="s">
        <v>62</v>
      </c>
      <c r="R29" s="38">
        <f>IF(Q29=D29,Jerry!F28,"-")</f>
        <v>24</v>
      </c>
      <c r="S29" s="37" t="s">
        <v>63</v>
      </c>
      <c r="T29" s="38" t="str">
        <f>IF(S29=D29,Cody!F28,"-")</f>
        <v>-</v>
      </c>
      <c r="U29" s="37" t="s">
        <v>62</v>
      </c>
      <c r="V29" s="38">
        <f>IF(U29=D29,Cecil!F28,"-")</f>
        <v>20</v>
      </c>
      <c r="W29" s="37" t="s">
        <v>63</v>
      </c>
      <c r="X29" s="38" t="str">
        <f>IF(D29=W29,Trent!F28,"-")</f>
        <v>-</v>
      </c>
      <c r="Y29" s="37" t="s">
        <v>63</v>
      </c>
      <c r="Z29" s="38" t="str">
        <f>IF(Y29=D29,Rick!F28,"-")</f>
        <v>-</v>
      </c>
      <c r="AA29" s="31" t="s">
        <v>62</v>
      </c>
      <c r="AB29" s="38">
        <f>IF(AA29=D29,Tom!F28,"-")</f>
        <v>6</v>
      </c>
      <c r="AC29" s="37" t="s">
        <v>63</v>
      </c>
      <c r="AD29" s="38" t="str">
        <f>IF(AC29=D29,Bob!F28,"-")</f>
        <v>-</v>
      </c>
      <c r="AE29" s="37" t="s">
        <v>62</v>
      </c>
      <c r="AF29" s="38">
        <f>IF(AE29=D29,Blake!F28,"-")</f>
        <v>30</v>
      </c>
      <c r="AG29" s="31" t="s">
        <v>62</v>
      </c>
      <c r="AH29" s="38">
        <f>IF(AG29=D29,Rachel!F28,"-")</f>
        <v>18</v>
      </c>
      <c r="AI29" s="31" t="s">
        <v>63</v>
      </c>
      <c r="AJ29" s="38" t="str">
        <f>IF(AI29=D29,Isaac!F28,"-")</f>
        <v>-</v>
      </c>
      <c r="AK29" s="31" t="s">
        <v>62</v>
      </c>
      <c r="AL29" s="38">
        <f>IF(AK29=D29,Max!F28,"-")</f>
        <v>14</v>
      </c>
      <c r="AM29" s="37" t="s">
        <v>63</v>
      </c>
      <c r="AN29" s="38" t="str">
        <f>IF(AM29=D29,Bart!F28,"-")</f>
        <v>-</v>
      </c>
      <c r="AO29" s="31" t="s">
        <v>62</v>
      </c>
      <c r="AP29" s="38">
        <f>IF(AO29=D29,Ben!F28,"-")</f>
        <v>23</v>
      </c>
      <c r="AQ29" s="31" t="s">
        <v>148</v>
      </c>
      <c r="AR29" s="110">
        <f>IF(AQ29=D29,Katelyn!F28,"-")</f>
        <v>15</v>
      </c>
      <c r="AS29" s="31" t="s">
        <v>148</v>
      </c>
      <c r="AT29" s="110">
        <f>IF(AS29=D29,Chris!F28,"-")</f>
        <v>15</v>
      </c>
      <c r="AV29" t="s">
        <v>7</v>
      </c>
    </row>
    <row r="30" spans="1:49" x14ac:dyDescent="0.35">
      <c r="A30" s="270"/>
      <c r="B30" s="58" t="s">
        <v>64</v>
      </c>
      <c r="C30" s="57" t="s">
        <v>65</v>
      </c>
      <c r="D30" s="59" t="s">
        <v>65</v>
      </c>
      <c r="E30" s="34" t="s">
        <v>65</v>
      </c>
      <c r="F30" s="35">
        <f>IF(E30=D30,Tyson!F29,"-")</f>
        <v>26</v>
      </c>
      <c r="G30" s="34" t="s">
        <v>65</v>
      </c>
      <c r="H30" s="109">
        <f>IF(G30=D30,Jeremy!$F29,"-")</f>
        <v>31</v>
      </c>
      <c r="I30" s="36" t="s">
        <v>65</v>
      </c>
      <c r="J30" s="35">
        <f>IF(I30=D30,Walker!F29,"-")</f>
        <v>31</v>
      </c>
      <c r="K30" s="36" t="s">
        <v>65</v>
      </c>
      <c r="L30" s="35">
        <f>IF(K30=D30,Austin!F29,"-")</f>
        <v>27</v>
      </c>
      <c r="M30" s="34" t="s">
        <v>65</v>
      </c>
      <c r="N30" s="35">
        <f>IF(M30=D30,Jim!F29,"-")</f>
        <v>14</v>
      </c>
      <c r="O30" s="36" t="s">
        <v>65</v>
      </c>
      <c r="P30" s="35">
        <f>IF(O30=D30,Alex!F29,"-")</f>
        <v>31</v>
      </c>
      <c r="Q30" s="34" t="s">
        <v>65</v>
      </c>
      <c r="R30" s="35">
        <f>IF(Q30=D30,Jerry!F29,"-")</f>
        <v>31</v>
      </c>
      <c r="S30" s="34" t="s">
        <v>65</v>
      </c>
      <c r="T30" s="35">
        <f>IF(S30=D30,Cody!F29,"-")</f>
        <v>15</v>
      </c>
      <c r="U30" s="34" t="s">
        <v>65</v>
      </c>
      <c r="V30" s="35">
        <f>IF(U30=D30,Cecil!F29,"-")</f>
        <v>30</v>
      </c>
      <c r="W30" s="34" t="s">
        <v>64</v>
      </c>
      <c r="X30" s="35" t="str">
        <f>IF(D30=W30,Trent!F29,"-")</f>
        <v>-</v>
      </c>
      <c r="Y30" s="34" t="s">
        <v>64</v>
      </c>
      <c r="Z30" s="35" t="str">
        <f>IF(Y30=D30,Rick!F29,"-")</f>
        <v>-</v>
      </c>
      <c r="AA30" s="36" t="s">
        <v>65</v>
      </c>
      <c r="AB30" s="35">
        <f>IF(AA30=D30,Tom!F29,"-")</f>
        <v>27</v>
      </c>
      <c r="AC30" s="34" t="s">
        <v>65</v>
      </c>
      <c r="AD30" s="35">
        <f>IF(AC30=D30,Bob!F29,"-")</f>
        <v>18</v>
      </c>
      <c r="AE30" s="34" t="s">
        <v>65</v>
      </c>
      <c r="AF30" s="35">
        <f>IF(AE30=D30,Blake!F29,"-")</f>
        <v>31</v>
      </c>
      <c r="AG30" s="36" t="s">
        <v>65</v>
      </c>
      <c r="AH30" s="35">
        <f>IF(AG30=D30,Rachel!F29,"-")</f>
        <v>32</v>
      </c>
      <c r="AI30" s="36" t="s">
        <v>65</v>
      </c>
      <c r="AJ30" s="35">
        <f>IF(AI30=D30,Isaac!F29,"-")</f>
        <v>31</v>
      </c>
      <c r="AK30" s="36" t="s">
        <v>65</v>
      </c>
      <c r="AL30" s="35">
        <f>IF(AK30=D30,Max!F29,"-")</f>
        <v>38</v>
      </c>
      <c r="AM30" s="34" t="s">
        <v>65</v>
      </c>
      <c r="AN30" s="35">
        <f>IF(AM30=D30,Bart!F29,"-")</f>
        <v>31</v>
      </c>
      <c r="AO30" s="36" t="s">
        <v>65</v>
      </c>
      <c r="AP30" s="35">
        <f>IF(AO30=D30,Ben!F29,"-")</f>
        <v>30</v>
      </c>
      <c r="AQ30" s="36" t="s">
        <v>65</v>
      </c>
      <c r="AR30" s="109">
        <f>IF(AQ30=D30,Katelyn!F29,"-")</f>
        <v>24</v>
      </c>
      <c r="AS30" s="36" t="s">
        <v>179</v>
      </c>
      <c r="AT30" s="109">
        <f>IF(AS30=D30,Chris!F29,"-")</f>
        <v>36</v>
      </c>
    </row>
    <row r="31" spans="1:49" ht="14.5" customHeight="1" x14ac:dyDescent="0.35">
      <c r="A31" s="270"/>
      <c r="B31" s="76" t="s">
        <v>66</v>
      </c>
      <c r="C31" s="32" t="s">
        <v>67</v>
      </c>
      <c r="D31" s="33" t="s">
        <v>67</v>
      </c>
      <c r="E31" s="37" t="s">
        <v>67</v>
      </c>
      <c r="F31" s="38">
        <f>IF(E31=D31,Tyson!F30,"-")</f>
        <v>40</v>
      </c>
      <c r="G31" s="37" t="s">
        <v>67</v>
      </c>
      <c r="H31" s="110">
        <f>IF(G31=D31,Jeremy!$F30,"-")</f>
        <v>37</v>
      </c>
      <c r="I31" s="31" t="s">
        <v>67</v>
      </c>
      <c r="J31" s="38">
        <f>IF(I31=D31,Walker!F30,"-")</f>
        <v>32</v>
      </c>
      <c r="K31" s="31" t="s">
        <v>67</v>
      </c>
      <c r="L31" s="38">
        <f>IF(K31=D31,Austin!F30,"-")</f>
        <v>32</v>
      </c>
      <c r="M31" s="37" t="s">
        <v>67</v>
      </c>
      <c r="N31" s="38">
        <f>IF(M31=D31,Jim!F30,"-")</f>
        <v>13</v>
      </c>
      <c r="O31" s="31" t="s">
        <v>67</v>
      </c>
      <c r="P31" s="38">
        <f>IF(O31=D31,Alex!F30,"-")</f>
        <v>40</v>
      </c>
      <c r="Q31" s="37" t="s">
        <v>66</v>
      </c>
      <c r="R31" s="38" t="str">
        <f>IF(Q31=D31,Jerry!F30,"-")</f>
        <v>-</v>
      </c>
      <c r="S31" s="37" t="s">
        <v>67</v>
      </c>
      <c r="T31" s="38">
        <f>IF(S31=D31,Cody!F30,"-")</f>
        <v>24</v>
      </c>
      <c r="U31" s="37" t="s">
        <v>67</v>
      </c>
      <c r="V31" s="38">
        <f>IF(U31=D31,Cecil!F30,"-")</f>
        <v>37</v>
      </c>
      <c r="W31" s="37" t="s">
        <v>67</v>
      </c>
      <c r="X31" s="38">
        <f>IF(D31=W31,Trent!F30,"-")</f>
        <v>27</v>
      </c>
      <c r="Y31" s="37" t="s">
        <v>67</v>
      </c>
      <c r="Z31" s="38">
        <f>IF(Y31=D31,Rick!F30,"-")</f>
        <v>33</v>
      </c>
      <c r="AA31" s="31" t="s">
        <v>67</v>
      </c>
      <c r="AB31" s="38">
        <f>IF(AA31=D31,Tom!F30,"-")</f>
        <v>40</v>
      </c>
      <c r="AC31" s="37" t="s">
        <v>67</v>
      </c>
      <c r="AD31" s="38">
        <f>IF(AC31=D31,Bob!F30,"-")</f>
        <v>36</v>
      </c>
      <c r="AE31" s="37" t="s">
        <v>67</v>
      </c>
      <c r="AF31" s="38">
        <f>IF(AE31=D31,Blake!F30,"-")</f>
        <v>36</v>
      </c>
      <c r="AG31" s="31" t="s">
        <v>67</v>
      </c>
      <c r="AH31" s="38">
        <f>IF(AG31=D31,Rachel!F30,"-")</f>
        <v>35</v>
      </c>
      <c r="AI31" s="31" t="s">
        <v>67</v>
      </c>
      <c r="AJ31" s="38">
        <f>IF(AI31=D31,Isaac!F30,"-")</f>
        <v>36</v>
      </c>
      <c r="AK31" s="31" t="s">
        <v>67</v>
      </c>
      <c r="AL31" s="38">
        <f>IF(AK31=D31,Max!F30,"-")</f>
        <v>36</v>
      </c>
      <c r="AM31" s="37" t="s">
        <v>67</v>
      </c>
      <c r="AN31" s="38">
        <f>IF(AM31=D31,Bart!F30,"-")</f>
        <v>26</v>
      </c>
      <c r="AO31" s="31" t="s">
        <v>67</v>
      </c>
      <c r="AP31" s="38">
        <f>IF(AO31=D31,Ben!F30,"-")</f>
        <v>37</v>
      </c>
      <c r="AQ31" s="31" t="s">
        <v>149</v>
      </c>
      <c r="AR31" s="110">
        <f>IF(AQ31=D31,Katelyn!F30,"-")</f>
        <v>34</v>
      </c>
      <c r="AS31" s="31" t="s">
        <v>180</v>
      </c>
      <c r="AT31" s="110" t="str">
        <f>IF(AS31=D31,Chris!F30,"-")</f>
        <v>-</v>
      </c>
    </row>
    <row r="32" spans="1:49" x14ac:dyDescent="0.35">
      <c r="A32" s="270"/>
      <c r="B32" s="76" t="s">
        <v>68</v>
      </c>
      <c r="C32" s="32" t="s">
        <v>69</v>
      </c>
      <c r="D32" s="33" t="s">
        <v>68</v>
      </c>
      <c r="E32" s="34" t="s">
        <v>68</v>
      </c>
      <c r="F32" s="35">
        <f>IF(E32=D32,Tyson!F31,"-")</f>
        <v>9</v>
      </c>
      <c r="G32" s="34" t="s">
        <v>68</v>
      </c>
      <c r="H32" s="109">
        <f>IF(G32=D32,Jeremy!$F31,"-")</f>
        <v>8</v>
      </c>
      <c r="I32" s="36" t="s">
        <v>69</v>
      </c>
      <c r="J32" s="35" t="str">
        <f>IF(I32=D32,Walker!F31,"-")</f>
        <v>-</v>
      </c>
      <c r="K32" s="36" t="s">
        <v>69</v>
      </c>
      <c r="L32" s="35" t="str">
        <f>IF(K32=D32,Austin!F31,"-")</f>
        <v>-</v>
      </c>
      <c r="M32" s="34" t="s">
        <v>69</v>
      </c>
      <c r="N32" s="35" t="str">
        <f>IF(M32=D32,Jim!F31,"-")</f>
        <v>-</v>
      </c>
      <c r="O32" s="36" t="s">
        <v>68</v>
      </c>
      <c r="P32" s="35">
        <f>IF(O32=D32,Alex!F31,"-")</f>
        <v>4</v>
      </c>
      <c r="Q32" s="34" t="s">
        <v>68</v>
      </c>
      <c r="R32" s="35">
        <f>IF(Q32=D32,Jerry!F31,"-")</f>
        <v>26</v>
      </c>
      <c r="S32" s="34" t="s">
        <v>69</v>
      </c>
      <c r="T32" s="35" t="str">
        <f>IF(S32=D32,Cody!F31,"-")</f>
        <v>-</v>
      </c>
      <c r="U32" s="34" t="s">
        <v>68</v>
      </c>
      <c r="V32" s="35">
        <f>IF(U32=D32,Cecil!F31,"-")</f>
        <v>4</v>
      </c>
      <c r="W32" s="34" t="s">
        <v>68</v>
      </c>
      <c r="X32" s="35">
        <f>IF(D32=W32,Trent!F31,"-")</f>
        <v>2</v>
      </c>
      <c r="Y32" s="34" t="s">
        <v>68</v>
      </c>
      <c r="Z32" s="35">
        <f>IF(Y32=D32,Rick!F31,"-")</f>
        <v>27</v>
      </c>
      <c r="AA32" s="36" t="s">
        <v>68</v>
      </c>
      <c r="AB32" s="35">
        <f>IF(AA32=D32,Tom!F31,"-")</f>
        <v>7</v>
      </c>
      <c r="AC32" s="34" t="s">
        <v>69</v>
      </c>
      <c r="AD32" s="35" t="str">
        <f>IF(AC32=D32,Bob!F31,"-")</f>
        <v>-</v>
      </c>
      <c r="AE32" s="34" t="s">
        <v>69</v>
      </c>
      <c r="AF32" s="35" t="str">
        <f>IF(AE32=D32,Blake!F31,"-")</f>
        <v>-</v>
      </c>
      <c r="AG32" s="36" t="s">
        <v>69</v>
      </c>
      <c r="AH32" s="35" t="str">
        <f>IF(AG32=D32,Rachel!F31,"-")</f>
        <v>-</v>
      </c>
      <c r="AI32" s="36" t="s">
        <v>69</v>
      </c>
      <c r="AJ32" s="35" t="str">
        <f>IF(AI32=D32,Isaac!F31,"-")</f>
        <v>-</v>
      </c>
      <c r="AK32" s="36" t="s">
        <v>69</v>
      </c>
      <c r="AL32" s="35" t="str">
        <f>IF(AK32=D32,Max!F31,"-")</f>
        <v>-</v>
      </c>
      <c r="AM32" s="34" t="s">
        <v>69</v>
      </c>
      <c r="AN32" s="35" t="str">
        <f>IF(AM32=D32,Bart!F31,"-")</f>
        <v>-</v>
      </c>
      <c r="AO32" s="36" t="s">
        <v>69</v>
      </c>
      <c r="AP32" s="35" t="str">
        <f>IF(AO32=D32,Ben!F31,"-")</f>
        <v>-</v>
      </c>
      <c r="AQ32" s="36" t="s">
        <v>69</v>
      </c>
      <c r="AR32" s="109" t="str">
        <f>IF(AQ32=D32,Katelyn!F31,"-")</f>
        <v>-</v>
      </c>
      <c r="AS32" s="36" t="s">
        <v>181</v>
      </c>
      <c r="AT32" s="109" t="str">
        <f>IF(AS32=D32,Chris!F31,"-")</f>
        <v>-</v>
      </c>
    </row>
    <row r="33" spans="1:46" x14ac:dyDescent="0.35">
      <c r="A33" s="270"/>
      <c r="B33" s="76" t="s">
        <v>70</v>
      </c>
      <c r="C33" s="32" t="s">
        <v>71</v>
      </c>
      <c r="D33" s="33" t="s">
        <v>70</v>
      </c>
      <c r="E33" s="37" t="s">
        <v>70</v>
      </c>
      <c r="F33" s="38">
        <f>IF(E33=D33,Tyson!F32,"-")</f>
        <v>37</v>
      </c>
      <c r="G33" s="37" t="s">
        <v>70</v>
      </c>
      <c r="H33" s="110">
        <f>IF(G33=D33,Jeremy!$F32,"-")</f>
        <v>36</v>
      </c>
      <c r="I33" s="31" t="s">
        <v>70</v>
      </c>
      <c r="J33" s="38">
        <f>IF(I33=D33,Walker!F32,"-")</f>
        <v>19</v>
      </c>
      <c r="K33" s="31" t="s">
        <v>70</v>
      </c>
      <c r="L33" s="38">
        <f>IF(K33=D33,Austin!F32,"-")</f>
        <v>37</v>
      </c>
      <c r="M33" s="37" t="s">
        <v>71</v>
      </c>
      <c r="N33" s="38" t="str">
        <f>IF(M33=D33,Jim!F32,"-")</f>
        <v>-</v>
      </c>
      <c r="O33" s="31" t="s">
        <v>71</v>
      </c>
      <c r="P33" s="38" t="str">
        <f>IF(O33=D33,Alex!F32,"-")</f>
        <v>-</v>
      </c>
      <c r="Q33" s="37" t="s">
        <v>71</v>
      </c>
      <c r="R33" s="38" t="str">
        <f>IF(Q33=D33,Jerry!F32,"-")</f>
        <v>-</v>
      </c>
      <c r="S33" s="37" t="s">
        <v>70</v>
      </c>
      <c r="T33" s="38">
        <f>IF(S33=D33,Cody!F32,"-")</f>
        <v>39</v>
      </c>
      <c r="U33" s="37" t="s">
        <v>70</v>
      </c>
      <c r="V33" s="38">
        <f>IF(U33=D33,Cecil!F32,"-")</f>
        <v>23</v>
      </c>
      <c r="W33" s="37" t="s">
        <v>71</v>
      </c>
      <c r="X33" s="38" t="str">
        <f>IF(D33=W33,Trent!F32,"-")</f>
        <v>-</v>
      </c>
      <c r="Y33" s="37" t="s">
        <v>71</v>
      </c>
      <c r="Z33" s="38" t="str">
        <f>IF(Y33=D33,Rick!F32,"-")</f>
        <v>-</v>
      </c>
      <c r="AA33" s="31" t="s">
        <v>70</v>
      </c>
      <c r="AB33" s="38">
        <f>IF(AA33=D33,Tom!F32,"-")</f>
        <v>19</v>
      </c>
      <c r="AC33" s="37" t="s">
        <v>70</v>
      </c>
      <c r="AD33" s="38">
        <f>IF(AC33=D33,Bob!F32,"-")</f>
        <v>32</v>
      </c>
      <c r="AE33" s="37" t="s">
        <v>70</v>
      </c>
      <c r="AF33" s="38">
        <f>IF(AE33=D33,Blake!F32,"-")</f>
        <v>6</v>
      </c>
      <c r="AG33" s="31" t="s">
        <v>70</v>
      </c>
      <c r="AH33" s="38">
        <f>IF(AG33=D33,Rachel!F32,"-")</f>
        <v>10</v>
      </c>
      <c r="AI33" s="31" t="s">
        <v>70</v>
      </c>
      <c r="AJ33" s="38">
        <f>IF(AI33=D33,Isaac!F32,"-")</f>
        <v>29</v>
      </c>
      <c r="AK33" s="31" t="s">
        <v>70</v>
      </c>
      <c r="AL33" s="38">
        <f>IF(AK33=D33,Max!F32,"-")</f>
        <v>32</v>
      </c>
      <c r="AM33" s="37" t="s">
        <v>70</v>
      </c>
      <c r="AN33" s="38">
        <f>IF(AM33=D33,Bart!F32,"-")</f>
        <v>22</v>
      </c>
      <c r="AO33" s="31" t="s">
        <v>70</v>
      </c>
      <c r="AP33" s="38">
        <f>IF(AO33=D33,Ben!F32,"-")</f>
        <v>39</v>
      </c>
      <c r="AQ33" s="31" t="s">
        <v>150</v>
      </c>
      <c r="AR33" s="110">
        <f>IF(AQ33=D33,Katelyn!F32,"-")</f>
        <v>36</v>
      </c>
      <c r="AS33" s="31" t="s">
        <v>150</v>
      </c>
      <c r="AT33" s="110">
        <f>IF(AS33=D33,Chris!F32,"-")</f>
        <v>34</v>
      </c>
    </row>
    <row r="34" spans="1:46" x14ac:dyDescent="0.35">
      <c r="A34" s="270"/>
      <c r="B34" s="76" t="s">
        <v>72</v>
      </c>
      <c r="C34" s="32" t="s">
        <v>73</v>
      </c>
      <c r="D34" s="33" t="s">
        <v>72</v>
      </c>
      <c r="E34" s="34" t="s">
        <v>73</v>
      </c>
      <c r="F34" s="35" t="str">
        <f>IF(E34=D34,Tyson!F33,"-")</f>
        <v>-</v>
      </c>
      <c r="G34" s="34" t="s">
        <v>73</v>
      </c>
      <c r="H34" s="109" t="str">
        <f>IF(G34=D34,Jeremy!$F33,"-")</f>
        <v>-</v>
      </c>
      <c r="I34" s="36" t="s">
        <v>73</v>
      </c>
      <c r="J34" s="35" t="str">
        <f>IF(I34=D34,Walker!F33,"-")</f>
        <v>-</v>
      </c>
      <c r="K34" s="36" t="s">
        <v>72</v>
      </c>
      <c r="L34" s="35">
        <f>IF(K34=D34,Austin!F33,"-")</f>
        <v>36</v>
      </c>
      <c r="M34" s="34" t="s">
        <v>73</v>
      </c>
      <c r="N34" s="35" t="str">
        <f>IF(M34=D34,Jim!F33,"-")</f>
        <v>-</v>
      </c>
      <c r="O34" s="36" t="s">
        <v>73</v>
      </c>
      <c r="P34" s="35" t="str">
        <f>IF(O34=D34,Alex!F33,"-")</f>
        <v>-</v>
      </c>
      <c r="Q34" s="34" t="s">
        <v>72</v>
      </c>
      <c r="R34" s="35">
        <f>IF(Q34=D34,Jerry!F33,"-")</f>
        <v>28</v>
      </c>
      <c r="S34" s="34" t="s">
        <v>73</v>
      </c>
      <c r="T34" s="35" t="str">
        <f>IF(S34=D34,Cody!F33,"-")</f>
        <v>-</v>
      </c>
      <c r="U34" s="34" t="s">
        <v>73</v>
      </c>
      <c r="V34" s="35" t="str">
        <f>IF(U34=D34,Cecil!F33,"-")</f>
        <v>-</v>
      </c>
      <c r="W34" s="34" t="s">
        <v>72</v>
      </c>
      <c r="X34" s="35">
        <f>IF(D34=W34,Trent!F33,"-")</f>
        <v>32</v>
      </c>
      <c r="Y34" s="34" t="s">
        <v>73</v>
      </c>
      <c r="Z34" s="35" t="str">
        <f>IF(Y34=D34,Rick!F33,"-")</f>
        <v>-</v>
      </c>
      <c r="AA34" s="36" t="s">
        <v>73</v>
      </c>
      <c r="AB34" s="35" t="str">
        <f>IF(AA34=D34,Tom!F33,"-")</f>
        <v>-</v>
      </c>
      <c r="AC34" s="34" t="s">
        <v>73</v>
      </c>
      <c r="AD34" s="35" t="str">
        <f>IF(AC34=D34,Bob!F33,"-")</f>
        <v>-</v>
      </c>
      <c r="AE34" s="34" t="s">
        <v>73</v>
      </c>
      <c r="AF34" s="35" t="str">
        <f>IF(AE34=D34,Blake!F33,"-")</f>
        <v>-</v>
      </c>
      <c r="AG34" s="36" t="s">
        <v>73</v>
      </c>
      <c r="AH34" s="35" t="str">
        <f>IF(AG34=D34,Rachel!F33,"-")</f>
        <v>-</v>
      </c>
      <c r="AI34" s="36" t="s">
        <v>73</v>
      </c>
      <c r="AJ34" s="35" t="str">
        <f>IF(AI34=D34,Isaac!F33,"-")</f>
        <v>-</v>
      </c>
      <c r="AK34" s="36" t="s">
        <v>73</v>
      </c>
      <c r="AL34" s="35" t="str">
        <f>IF(AK34=D34,Max!F33,"-")</f>
        <v>-</v>
      </c>
      <c r="AM34" s="34" t="s">
        <v>73</v>
      </c>
      <c r="AN34" s="35" t="str">
        <f>IF(AM34=D34,Bart!F33,"-")</f>
        <v>-</v>
      </c>
      <c r="AO34" s="36" t="s">
        <v>73</v>
      </c>
      <c r="AP34" s="35" t="str">
        <f>IF(AO34=D34,Ben!F33,"-")</f>
        <v>-</v>
      </c>
      <c r="AQ34" s="36" t="s">
        <v>73</v>
      </c>
      <c r="AR34" s="109" t="str">
        <f>IF(AQ34=D34,Katelyn!F33,"-")</f>
        <v>-</v>
      </c>
      <c r="AS34" s="36" t="s">
        <v>182</v>
      </c>
      <c r="AT34" s="109" t="str">
        <f>IF(AS34=D34,Chris!F33,"-")</f>
        <v>-</v>
      </c>
    </row>
    <row r="35" spans="1:46" x14ac:dyDescent="0.35">
      <c r="A35" s="270"/>
      <c r="B35" s="76" t="s">
        <v>74</v>
      </c>
      <c r="C35" s="32" t="s">
        <v>75</v>
      </c>
      <c r="D35" s="33" t="s">
        <v>75</v>
      </c>
      <c r="E35" s="37" t="s">
        <v>75</v>
      </c>
      <c r="F35" s="38">
        <f>IF(E35=D35,Tyson!F34,"-")</f>
        <v>21</v>
      </c>
      <c r="G35" s="37" t="s">
        <v>75</v>
      </c>
      <c r="H35" s="110">
        <f>IF(G35=D35,Jeremy!$F34,"-")</f>
        <v>7</v>
      </c>
      <c r="I35" s="31" t="s">
        <v>74</v>
      </c>
      <c r="J35" s="38" t="str">
        <f>IF(I35=D35,Walker!F34,"-")</f>
        <v>-</v>
      </c>
      <c r="K35" s="31" t="s">
        <v>74</v>
      </c>
      <c r="L35" s="38" t="str">
        <f>IF(K35=D35,Austin!F34,"-")</f>
        <v>-</v>
      </c>
      <c r="M35" s="37" t="s">
        <v>74</v>
      </c>
      <c r="N35" s="38" t="str">
        <f>IF(M35=D35,Jim!F34,"-")</f>
        <v>-</v>
      </c>
      <c r="O35" s="31" t="s">
        <v>74</v>
      </c>
      <c r="P35" s="38" t="str">
        <f>IF(O35=D35,Alex!F34,"-")</f>
        <v>-</v>
      </c>
      <c r="Q35" s="37" t="s">
        <v>75</v>
      </c>
      <c r="R35" s="38">
        <f>IF(Q35=D35,Jerry!F34,"-")</f>
        <v>40</v>
      </c>
      <c r="S35" s="37" t="s">
        <v>74</v>
      </c>
      <c r="T35" s="38" t="str">
        <f>IF(S35=D35,Cody!F34,"-")</f>
        <v>-</v>
      </c>
      <c r="U35" s="37" t="s">
        <v>74</v>
      </c>
      <c r="V35" s="38" t="str">
        <f>IF(U35=D35,Cecil!F34,"-")</f>
        <v>-</v>
      </c>
      <c r="W35" s="37" t="s">
        <v>75</v>
      </c>
      <c r="X35" s="38">
        <f>IF(D35=W35,Trent!F34,"-")</f>
        <v>31</v>
      </c>
      <c r="Y35" s="37" t="s">
        <v>75</v>
      </c>
      <c r="Z35" s="38">
        <f>IF(Y35=D35,Rick!F34,"-")</f>
        <v>31</v>
      </c>
      <c r="AA35" s="31" t="s">
        <v>74</v>
      </c>
      <c r="AB35" s="38" t="str">
        <f>IF(AA35=D35,Tom!F34,"-")</f>
        <v>-</v>
      </c>
      <c r="AC35" s="37" t="s">
        <v>75</v>
      </c>
      <c r="AD35" s="38">
        <f>IF(AC35=D35,Bob!F34,"-")</f>
        <v>27</v>
      </c>
      <c r="AE35" s="37" t="s">
        <v>75</v>
      </c>
      <c r="AF35" s="38">
        <f>IF(AE35=D35,Blake!F34,"-")</f>
        <v>4</v>
      </c>
      <c r="AG35" s="31" t="s">
        <v>75</v>
      </c>
      <c r="AH35" s="38">
        <f>IF(AG35=D35,Rachel!F34,"-")</f>
        <v>28</v>
      </c>
      <c r="AI35" s="31" t="s">
        <v>75</v>
      </c>
      <c r="AJ35" s="38">
        <f>IF(AI35=D35,Isaac!F34,"-")</f>
        <v>6</v>
      </c>
      <c r="AK35" s="31" t="s">
        <v>75</v>
      </c>
      <c r="AL35" s="38">
        <f>IF(AK35=D35,Max!F34,"-")</f>
        <v>6</v>
      </c>
      <c r="AM35" s="37" t="s">
        <v>74</v>
      </c>
      <c r="AN35" s="38" t="str">
        <f>IF(AM35=D35,Bart!F34,"-")</f>
        <v>-</v>
      </c>
      <c r="AO35" s="31" t="s">
        <v>74</v>
      </c>
      <c r="AP35" s="38" t="str">
        <f>IF(AO35=D35,Ben!F34,"-")</f>
        <v>-</v>
      </c>
      <c r="AQ35" s="31" t="s">
        <v>75</v>
      </c>
      <c r="AR35" s="110">
        <f>IF(AQ35=D35,Katelyn!F34,"-")</f>
        <v>16</v>
      </c>
      <c r="AS35" s="31" t="s">
        <v>183</v>
      </c>
      <c r="AT35" s="110" t="str">
        <f>IF(AS35=D35,Chris!F34,"-")</f>
        <v>-</v>
      </c>
    </row>
    <row r="36" spans="1:46" x14ac:dyDescent="0.35">
      <c r="A36" s="270"/>
      <c r="B36" s="76" t="s">
        <v>76</v>
      </c>
      <c r="C36" s="32" t="s">
        <v>77</v>
      </c>
      <c r="D36" s="33" t="s">
        <v>76</v>
      </c>
      <c r="E36" s="34" t="s">
        <v>76</v>
      </c>
      <c r="F36" s="35">
        <f>IF(E36=D36,Tyson!F35,"-")</f>
        <v>20</v>
      </c>
      <c r="G36" s="34" t="s">
        <v>76</v>
      </c>
      <c r="H36" s="109">
        <f>IF(G36=D36,Jeremy!$F35,"-")</f>
        <v>1</v>
      </c>
      <c r="I36" s="36" t="s">
        <v>77</v>
      </c>
      <c r="J36" s="35" t="str">
        <f>IF(I36=D36,Walker!F35,"-")</f>
        <v>-</v>
      </c>
      <c r="K36" s="36" t="s">
        <v>76</v>
      </c>
      <c r="L36" s="35">
        <f>IF(K36=D36,Austin!F35,"-")</f>
        <v>31</v>
      </c>
      <c r="M36" s="34" t="s">
        <v>76</v>
      </c>
      <c r="N36" s="35">
        <f>IF(M36=D36,Jim!F35,"-")</f>
        <v>32</v>
      </c>
      <c r="O36" s="36" t="s">
        <v>76</v>
      </c>
      <c r="P36" s="35">
        <f>IF(O36=D36,Alex!F35,"-")</f>
        <v>25</v>
      </c>
      <c r="Q36" s="34" t="s">
        <v>76</v>
      </c>
      <c r="R36" s="35">
        <f>IF(Q36=D36,Jerry!F35,"-")</f>
        <v>36</v>
      </c>
      <c r="S36" s="34" t="s">
        <v>76</v>
      </c>
      <c r="T36" s="35">
        <f>IF(S36=D36,Cody!F35,"-")</f>
        <v>32</v>
      </c>
      <c r="U36" s="34" t="s">
        <v>76</v>
      </c>
      <c r="V36" s="35">
        <f>IF(U36=D36,Cecil!F35,"-")</f>
        <v>15</v>
      </c>
      <c r="W36" s="34" t="s">
        <v>76</v>
      </c>
      <c r="X36" s="35">
        <f>IF(D36=W36,Trent!F35,"-")</f>
        <v>8</v>
      </c>
      <c r="Y36" s="34" t="s">
        <v>76</v>
      </c>
      <c r="Z36" s="35">
        <f>IF(Y36=D36,Rick!F35,"-")</f>
        <v>34</v>
      </c>
      <c r="AA36" s="36" t="s">
        <v>76</v>
      </c>
      <c r="AB36" s="35">
        <f>IF(AA36=D36,Tom!F35,"-")</f>
        <v>18</v>
      </c>
      <c r="AC36" s="34" t="s">
        <v>76</v>
      </c>
      <c r="AD36" s="35">
        <f>IF(AC36=D36,Bob!F35,"-")</f>
        <v>33</v>
      </c>
      <c r="AE36" s="34" t="s">
        <v>76</v>
      </c>
      <c r="AF36" s="35">
        <f>IF(AE36=D36,Blake!F35,"-")</f>
        <v>16</v>
      </c>
      <c r="AG36" s="36" t="s">
        <v>76</v>
      </c>
      <c r="AH36" s="35">
        <f>IF(AG36=D36,Rachel!F35,"-")</f>
        <v>36</v>
      </c>
      <c r="AI36" s="36" t="s">
        <v>76</v>
      </c>
      <c r="AJ36" s="35">
        <f>IF(AI36=D36,Isaac!F35,"-")</f>
        <v>14</v>
      </c>
      <c r="AK36" s="36" t="s">
        <v>76</v>
      </c>
      <c r="AL36" s="35">
        <f>IF(AK36=D36,Max!F35,"-")</f>
        <v>15</v>
      </c>
      <c r="AM36" s="34" t="s">
        <v>76</v>
      </c>
      <c r="AN36" s="35">
        <f>IF(AM36=D36,Bart!F35,"-")</f>
        <v>21</v>
      </c>
      <c r="AO36" s="36" t="s">
        <v>76</v>
      </c>
      <c r="AP36" s="35">
        <f>IF(AO36=D36,Ben!F35,"-")</f>
        <v>8</v>
      </c>
      <c r="AQ36" s="36" t="s">
        <v>151</v>
      </c>
      <c r="AR36" s="109">
        <f>IF(AQ36=D36,Katelyn!F35,"-")</f>
        <v>5</v>
      </c>
      <c r="AS36" s="36" t="s">
        <v>151</v>
      </c>
      <c r="AT36" s="109">
        <f>IF(AS36=D36,Chris!F35,"-")</f>
        <v>38</v>
      </c>
    </row>
    <row r="37" spans="1:46" x14ac:dyDescent="0.35">
      <c r="A37" s="270"/>
      <c r="B37" s="76" t="s">
        <v>78</v>
      </c>
      <c r="C37" s="32" t="s">
        <v>79</v>
      </c>
      <c r="D37" s="33" t="s">
        <v>79</v>
      </c>
      <c r="E37" s="37" t="s">
        <v>79</v>
      </c>
      <c r="F37" s="38">
        <f>IF(E37=D37,Tyson!F36,"-")</f>
        <v>33</v>
      </c>
      <c r="G37" s="37" t="s">
        <v>78</v>
      </c>
      <c r="H37" s="110" t="str">
        <f>IF(G37=D37,Jeremy!$F36,"-")</f>
        <v>-</v>
      </c>
      <c r="I37" s="31" t="s">
        <v>78</v>
      </c>
      <c r="J37" s="38" t="str">
        <f>IF(I37=D37,Walker!F36,"-")</f>
        <v>-</v>
      </c>
      <c r="K37" s="31" t="s">
        <v>78</v>
      </c>
      <c r="L37" s="38" t="str">
        <f>IF(K37=D37,Austin!F36,"-")</f>
        <v>-</v>
      </c>
      <c r="M37" s="37" t="s">
        <v>79</v>
      </c>
      <c r="N37" s="38">
        <f>IF(M37=D37,Jim!F36,"-")</f>
        <v>5</v>
      </c>
      <c r="O37" s="31" t="s">
        <v>79</v>
      </c>
      <c r="P37" s="38">
        <f>IF(O37=D37,Alex!F36,"-")</f>
        <v>22</v>
      </c>
      <c r="Q37" s="37" t="s">
        <v>79</v>
      </c>
      <c r="R37" s="38">
        <f>IF(Q37=D37,Jerry!F36,"-")</f>
        <v>30</v>
      </c>
      <c r="S37" s="37" t="s">
        <v>78</v>
      </c>
      <c r="T37" s="38" t="str">
        <f>IF(S37=D37,Cody!F36,"-")</f>
        <v>-</v>
      </c>
      <c r="U37" s="37" t="s">
        <v>79</v>
      </c>
      <c r="V37" s="38">
        <f>IF(U37=D37,Cecil!F36,"-")</f>
        <v>25</v>
      </c>
      <c r="W37" s="37" t="s">
        <v>79</v>
      </c>
      <c r="X37" s="38">
        <f>IF(D37=W37,Trent!F36,"-")</f>
        <v>16</v>
      </c>
      <c r="Y37" s="37" t="s">
        <v>78</v>
      </c>
      <c r="Z37" s="38" t="str">
        <f>IF(Y37=D37,Rick!F36,"-")</f>
        <v>-</v>
      </c>
      <c r="AA37" s="31" t="s">
        <v>79</v>
      </c>
      <c r="AB37" s="38">
        <f>IF(AA37=D37,Tom!F36,"-")</f>
        <v>34</v>
      </c>
      <c r="AC37" s="37" t="s">
        <v>79</v>
      </c>
      <c r="AD37" s="38">
        <f>IF(AC37=D37,Bob!F36,"-")</f>
        <v>26</v>
      </c>
      <c r="AE37" s="37" t="s">
        <v>79</v>
      </c>
      <c r="AF37" s="38">
        <f>IF(AE37=D37,Blake!F36,"-")</f>
        <v>23</v>
      </c>
      <c r="AG37" s="31" t="s">
        <v>79</v>
      </c>
      <c r="AH37" s="38">
        <f>IF(AG37=D37,Rachel!F36,"-")</f>
        <v>20</v>
      </c>
      <c r="AI37" s="31" t="s">
        <v>78</v>
      </c>
      <c r="AJ37" s="38" t="str">
        <f>IF(AI37=D37,Isaac!F36,"-")</f>
        <v>-</v>
      </c>
      <c r="AK37" s="31" t="s">
        <v>79</v>
      </c>
      <c r="AL37" s="38">
        <f>IF(AK37=D37,Max!F36,"-")</f>
        <v>29</v>
      </c>
      <c r="AM37" s="37" t="s">
        <v>79</v>
      </c>
      <c r="AN37" s="38">
        <f>IF(AM37=D37,Bart!F36,"-")</f>
        <v>11</v>
      </c>
      <c r="AO37" s="31" t="s">
        <v>79</v>
      </c>
      <c r="AP37" s="38">
        <f>IF(AO37=D37,Ben!F36,"-")</f>
        <v>14</v>
      </c>
      <c r="AQ37" s="31" t="s">
        <v>79</v>
      </c>
      <c r="AR37" s="110">
        <f>IF(AQ37=D37,Katelyn!F36,"-")</f>
        <v>25</v>
      </c>
      <c r="AS37" s="31" t="s">
        <v>184</v>
      </c>
      <c r="AT37" s="110" t="str">
        <f>IF(AS37=D37,Chris!F36,"-")</f>
        <v>-</v>
      </c>
    </row>
    <row r="38" spans="1:46" x14ac:dyDescent="0.35">
      <c r="A38" s="270"/>
      <c r="B38" s="76" t="s">
        <v>80</v>
      </c>
      <c r="C38" s="32" t="s">
        <v>81</v>
      </c>
      <c r="D38" s="33" t="s">
        <v>81</v>
      </c>
      <c r="E38" s="34" t="s">
        <v>80</v>
      </c>
      <c r="F38" s="35" t="str">
        <f>IF(E38=D38,Tyson!F37,"-")</f>
        <v>-</v>
      </c>
      <c r="G38" s="34" t="s">
        <v>80</v>
      </c>
      <c r="H38" s="109" t="str">
        <f>IF(G38=D38,Jeremy!$F37,"-")</f>
        <v>-</v>
      </c>
      <c r="I38" s="36" t="s">
        <v>80</v>
      </c>
      <c r="J38" s="35" t="str">
        <f>IF(I38=D38,Walker!F37,"-")</f>
        <v>-</v>
      </c>
      <c r="K38" s="36" t="s">
        <v>80</v>
      </c>
      <c r="L38" s="35" t="str">
        <f>IF(K38=D38,Austin!F37,"-")</f>
        <v>-</v>
      </c>
      <c r="M38" s="34" t="s">
        <v>81</v>
      </c>
      <c r="N38" s="35">
        <f>IF(M38=D38,Jim!F37,"-")</f>
        <v>28</v>
      </c>
      <c r="O38" s="36" t="s">
        <v>80</v>
      </c>
      <c r="P38" s="35" t="str">
        <f>IF(O38=D38,Alex!F37,"-")</f>
        <v>-</v>
      </c>
      <c r="Q38" s="34" t="s">
        <v>80</v>
      </c>
      <c r="R38" s="35" t="str">
        <f>IF(Q38=D38,Jerry!F37,"-")</f>
        <v>-</v>
      </c>
      <c r="S38" s="34" t="s">
        <v>80</v>
      </c>
      <c r="T38" s="35" t="str">
        <f>IF(S38=D38,Cody!F37,"-")</f>
        <v>-</v>
      </c>
      <c r="U38" s="34" t="s">
        <v>80</v>
      </c>
      <c r="V38" s="35" t="str">
        <f>IF(U38=D38,Cecil!F37,"-")</f>
        <v>-</v>
      </c>
      <c r="W38" s="34" t="s">
        <v>80</v>
      </c>
      <c r="X38" s="35" t="str">
        <f>IF(D38=W38,Trent!F37,"-")</f>
        <v>-</v>
      </c>
      <c r="Y38" s="34" t="s">
        <v>80</v>
      </c>
      <c r="Z38" s="35" t="str">
        <f>IF(Y38=D38,Rick!F37,"-")</f>
        <v>-</v>
      </c>
      <c r="AA38" s="36" t="s">
        <v>80</v>
      </c>
      <c r="AB38" s="35" t="str">
        <f>IF(AA38=D38,Tom!F37,"-")</f>
        <v>-</v>
      </c>
      <c r="AC38" s="34" t="s">
        <v>80</v>
      </c>
      <c r="AD38" s="35" t="str">
        <f>IF(AC38=D38,Bob!F37,"-")</f>
        <v>-</v>
      </c>
      <c r="AE38" s="34" t="s">
        <v>80</v>
      </c>
      <c r="AF38" s="35" t="str">
        <f>IF(AE38=D38,Blake!F37,"-")</f>
        <v>-</v>
      </c>
      <c r="AG38" s="36" t="s">
        <v>80</v>
      </c>
      <c r="AH38" s="35" t="str">
        <f>IF(AG38=D38,Rachel!F37,"-")</f>
        <v>-</v>
      </c>
      <c r="AI38" s="36" t="s">
        <v>80</v>
      </c>
      <c r="AJ38" s="35" t="str">
        <f>IF(AI38=D38,Isaac!F37,"-")</f>
        <v>-</v>
      </c>
      <c r="AK38" s="36" t="s">
        <v>80</v>
      </c>
      <c r="AL38" s="35" t="str">
        <f>IF(AK38=D38,Max!F37,"-")</f>
        <v>-</v>
      </c>
      <c r="AM38" s="34" t="s">
        <v>80</v>
      </c>
      <c r="AN38" s="35" t="str">
        <f>IF(AM38=D38,Bart!F37,"-")</f>
        <v>-</v>
      </c>
      <c r="AO38" s="36" t="s">
        <v>80</v>
      </c>
      <c r="AP38" s="35" t="str">
        <f>IF(AO38=D38,Ben!F37,"-")</f>
        <v>-</v>
      </c>
      <c r="AQ38" s="36" t="s">
        <v>152</v>
      </c>
      <c r="AR38" s="109" t="str">
        <f>IF(AQ38=D38,Katelyn!F37,"-")</f>
        <v>-</v>
      </c>
      <c r="AS38" s="36" t="s">
        <v>152</v>
      </c>
      <c r="AT38" s="109" t="str">
        <f>IF(AS38=D38,Chris!F37,"-")</f>
        <v>-</v>
      </c>
    </row>
    <row r="39" spans="1:46" x14ac:dyDescent="0.35">
      <c r="A39" s="270"/>
      <c r="B39" s="76" t="s">
        <v>82</v>
      </c>
      <c r="C39" s="32" t="s">
        <v>83</v>
      </c>
      <c r="D39" s="33" t="s">
        <v>83</v>
      </c>
      <c r="E39" s="37" t="s">
        <v>82</v>
      </c>
      <c r="F39" s="38" t="str">
        <f>IF(E39=D39,Tyson!F38,"-")</f>
        <v>-</v>
      </c>
      <c r="G39" s="37" t="s">
        <v>82</v>
      </c>
      <c r="H39" s="110" t="str">
        <f>IF(G39=D39,Jeremy!$F38,"-")</f>
        <v>-</v>
      </c>
      <c r="I39" s="31" t="s">
        <v>83</v>
      </c>
      <c r="J39" s="38">
        <f>IF(I39=D39,Walker!F38,"-")</f>
        <v>4</v>
      </c>
      <c r="K39" s="31" t="s">
        <v>82</v>
      </c>
      <c r="L39" s="38" t="str">
        <f>IF(K39=D39,Austin!F38,"-")</f>
        <v>-</v>
      </c>
      <c r="M39" s="37" t="s">
        <v>82</v>
      </c>
      <c r="N39" s="38" t="str">
        <f>IF(M39=D39,Jim!F38,"-")</f>
        <v>-</v>
      </c>
      <c r="O39" s="31" t="s">
        <v>82</v>
      </c>
      <c r="P39" s="38" t="str">
        <f>IF(O39=D39,Alex!F38,"-")</f>
        <v>-</v>
      </c>
      <c r="Q39" s="37" t="s">
        <v>82</v>
      </c>
      <c r="R39" s="38" t="str">
        <f>IF(Q39=D39,Jerry!F38,"-")</f>
        <v>-</v>
      </c>
      <c r="S39" s="37" t="s">
        <v>82</v>
      </c>
      <c r="T39" s="38" t="str">
        <f>IF(S39=D39,Cody!F38,"-")</f>
        <v>-</v>
      </c>
      <c r="U39" s="37" t="s">
        <v>82</v>
      </c>
      <c r="V39" s="38" t="str">
        <f>IF(U39=D39,Cecil!F38,"-")</f>
        <v>-</v>
      </c>
      <c r="W39" s="37" t="s">
        <v>82</v>
      </c>
      <c r="X39" s="38" t="str">
        <f>IF(D39=W39,Trent!F38,"-")</f>
        <v>-</v>
      </c>
      <c r="Y39" s="37" t="s">
        <v>82</v>
      </c>
      <c r="Z39" s="38" t="str">
        <f>IF(Y39=D39,Rick!F38,"-")</f>
        <v>-</v>
      </c>
      <c r="AA39" s="31" t="s">
        <v>82</v>
      </c>
      <c r="AB39" s="38" t="str">
        <f>IF(AA39=D39,Tom!F38,"-")</f>
        <v>-</v>
      </c>
      <c r="AC39" s="37" t="s">
        <v>83</v>
      </c>
      <c r="AD39" s="38">
        <f>IF(AC39=D39,Bob!F38,"-")</f>
        <v>21</v>
      </c>
      <c r="AE39" s="37" t="s">
        <v>82</v>
      </c>
      <c r="AF39" s="38" t="str">
        <f>IF(AE39=D39,Blake!F38,"-")</f>
        <v>-</v>
      </c>
      <c r="AG39" s="31" t="s">
        <v>83</v>
      </c>
      <c r="AH39" s="38">
        <f>IF(AG39=D39,Rachel!F38,"-")</f>
        <v>7</v>
      </c>
      <c r="AI39" s="31" t="s">
        <v>82</v>
      </c>
      <c r="AJ39" s="38" t="str">
        <f>IF(AI39=D39,Isaac!F38,"-")</f>
        <v>-</v>
      </c>
      <c r="AK39" s="31" t="s">
        <v>82</v>
      </c>
      <c r="AL39" s="38" t="str">
        <f>IF(AK39=D39,Max!F38,"-")</f>
        <v>-</v>
      </c>
      <c r="AM39" s="37" t="s">
        <v>82</v>
      </c>
      <c r="AN39" s="38" t="str">
        <f>IF(AM39=D39,Bart!F38,"-")</f>
        <v>-</v>
      </c>
      <c r="AO39" s="31" t="s">
        <v>82</v>
      </c>
      <c r="AP39" s="38" t="str">
        <f>IF(AO39=D39,Ben!F38,"-")</f>
        <v>-</v>
      </c>
      <c r="AQ39" s="31" t="s">
        <v>153</v>
      </c>
      <c r="AR39" s="110" t="str">
        <f>IF(AQ39=D39,Katelyn!F38,"-")</f>
        <v>-</v>
      </c>
      <c r="AS39" s="31" t="s">
        <v>153</v>
      </c>
      <c r="AT39" s="110" t="str">
        <f>IF(AS39=D39,Chris!F38,"-")</f>
        <v>-</v>
      </c>
    </row>
    <row r="40" spans="1:46" x14ac:dyDescent="0.35">
      <c r="A40" s="270"/>
      <c r="B40" s="76" t="s">
        <v>84</v>
      </c>
      <c r="C40" s="32" t="s">
        <v>85</v>
      </c>
      <c r="D40" s="33" t="s">
        <v>84</v>
      </c>
      <c r="E40" s="34" t="s">
        <v>84</v>
      </c>
      <c r="F40" s="35">
        <f>IF(E40=D40,Tyson!F39,"-")</f>
        <v>13</v>
      </c>
      <c r="G40" s="34" t="s">
        <v>84</v>
      </c>
      <c r="H40" s="109">
        <f>IF(G40=D40,Jeremy!$F39,"-")</f>
        <v>6</v>
      </c>
      <c r="I40" s="36" t="s">
        <v>85</v>
      </c>
      <c r="J40" s="35" t="str">
        <f>IF(I40=D40,Walker!F39,"-")</f>
        <v>-</v>
      </c>
      <c r="K40" s="36" t="s">
        <v>85</v>
      </c>
      <c r="L40" s="35" t="str">
        <f>IF(K40=D40,Austin!F39,"-")</f>
        <v>-</v>
      </c>
      <c r="M40" s="34" t="s">
        <v>85</v>
      </c>
      <c r="N40" s="35" t="str">
        <f>IF(M40=D40,Jim!F39,"-")</f>
        <v>-</v>
      </c>
      <c r="O40" s="36" t="s">
        <v>85</v>
      </c>
      <c r="P40" s="35" t="str">
        <f>IF(O40=D40,Alex!F39,"-")</f>
        <v>-</v>
      </c>
      <c r="Q40" s="34" t="s">
        <v>85</v>
      </c>
      <c r="R40" s="35" t="str">
        <f>IF(Q40=D40,Jerry!F39,"-")</f>
        <v>-</v>
      </c>
      <c r="S40" s="34" t="s">
        <v>85</v>
      </c>
      <c r="T40" s="35" t="str">
        <f>IF(S40=D40,Cody!F39,"-")</f>
        <v>-</v>
      </c>
      <c r="U40" s="34" t="s">
        <v>84</v>
      </c>
      <c r="V40" s="35">
        <f>IF(U40=D40,Cecil!F39,"-")</f>
        <v>5</v>
      </c>
      <c r="W40" s="34" t="s">
        <v>84</v>
      </c>
      <c r="X40" s="35">
        <f>IF(D40=W40,Trent!F39,"-")</f>
        <v>10</v>
      </c>
      <c r="Y40" s="34" t="s">
        <v>84</v>
      </c>
      <c r="Z40" s="35">
        <f>IF(Y40=D40,Rick!F39,"-")</f>
        <v>10</v>
      </c>
      <c r="AA40" s="36" t="s">
        <v>84</v>
      </c>
      <c r="AB40" s="35">
        <f>IF(AA40=D40,Tom!F39,"-")</f>
        <v>11</v>
      </c>
      <c r="AC40" s="34" t="s">
        <v>85</v>
      </c>
      <c r="AD40" s="35" t="str">
        <f>IF(AC40=D40,Bob!F39,"-")</f>
        <v>-</v>
      </c>
      <c r="AE40" s="34" t="s">
        <v>85</v>
      </c>
      <c r="AF40" s="35" t="str">
        <f>IF(AE40=D40,Blake!F39,"-")</f>
        <v>-</v>
      </c>
      <c r="AG40" s="36" t="s">
        <v>85</v>
      </c>
      <c r="AH40" s="35" t="str">
        <f>IF(AG40=D40,Rachel!F39,"-")</f>
        <v>-</v>
      </c>
      <c r="AI40" s="36" t="s">
        <v>84</v>
      </c>
      <c r="AJ40" s="35">
        <f>IF(AI40=D40,Isaac!F39,"-")</f>
        <v>11</v>
      </c>
      <c r="AK40" s="36" t="s">
        <v>85</v>
      </c>
      <c r="AL40" s="35" t="str">
        <f>IF(AK40=D40,Max!F39,"-")</f>
        <v>-</v>
      </c>
      <c r="AM40" s="34" t="s">
        <v>84</v>
      </c>
      <c r="AN40" s="35">
        <f>IF(AM40=D40,Bart!F39,"-")</f>
        <v>9</v>
      </c>
      <c r="AO40" s="36" t="s">
        <v>85</v>
      </c>
      <c r="AP40" s="35" t="str">
        <f>IF(AO40=D40,Ben!F39,"-")</f>
        <v>-</v>
      </c>
      <c r="AQ40" s="36" t="s">
        <v>154</v>
      </c>
      <c r="AR40" s="109" t="str">
        <f>IF(AQ40=D40,Katelyn!F39,"-")</f>
        <v>-</v>
      </c>
      <c r="AS40" s="36" t="s">
        <v>154</v>
      </c>
      <c r="AT40" s="109" t="str">
        <f>IF(AS40=D40,Chris!F39,"-")</f>
        <v>-</v>
      </c>
    </row>
    <row r="41" spans="1:46" x14ac:dyDescent="0.35">
      <c r="A41" s="270"/>
      <c r="B41" s="76" t="s">
        <v>86</v>
      </c>
      <c r="C41" s="32" t="s">
        <v>87</v>
      </c>
      <c r="D41" s="33" t="s">
        <v>87</v>
      </c>
      <c r="E41" s="37" t="s">
        <v>86</v>
      </c>
      <c r="F41" s="38" t="str">
        <f>IF(E41=D41,Tyson!F40,"-")</f>
        <v>-</v>
      </c>
      <c r="G41" s="37" t="s">
        <v>86</v>
      </c>
      <c r="H41" s="110" t="str">
        <f>IF(G41=D41,Jeremy!$F40,"-")</f>
        <v>-</v>
      </c>
      <c r="I41" s="39" t="s">
        <v>86</v>
      </c>
      <c r="J41" s="38" t="str">
        <f>IF(I41=D41,Walker!F40,"-")</f>
        <v>-</v>
      </c>
      <c r="K41" s="39" t="s">
        <v>87</v>
      </c>
      <c r="L41" s="38">
        <f>IF(K41=D41,Austin!F40,"-")</f>
        <v>10</v>
      </c>
      <c r="M41" s="37" t="s">
        <v>86</v>
      </c>
      <c r="N41" s="38" t="str">
        <f>IF(M41=D41,Jim!F40,"-")</f>
        <v>-</v>
      </c>
      <c r="O41" s="39" t="s">
        <v>86</v>
      </c>
      <c r="P41" s="38" t="str">
        <f>IF(O41=D41,Alex!F40,"-")</f>
        <v>-</v>
      </c>
      <c r="Q41" s="37" t="s">
        <v>87</v>
      </c>
      <c r="R41" s="38">
        <f>IF(Q41=D41,Jerry!F40,"-")</f>
        <v>38</v>
      </c>
      <c r="S41" s="37" t="s">
        <v>86</v>
      </c>
      <c r="T41" s="38" t="str">
        <f>IF(S41=D41,Cody!F40,"-")</f>
        <v>-</v>
      </c>
      <c r="U41" s="37" t="s">
        <v>86</v>
      </c>
      <c r="V41" s="38" t="str">
        <f>IF(U41=D41,Cecil!F40,"-")</f>
        <v>-</v>
      </c>
      <c r="W41" s="37" t="s">
        <v>86</v>
      </c>
      <c r="X41" s="38" t="str">
        <f>IF(D41=W41,Trent!F40,"-")</f>
        <v>-</v>
      </c>
      <c r="Y41" s="37" t="s">
        <v>86</v>
      </c>
      <c r="Z41" s="38" t="str">
        <f>IF(Y41=D41,Rick!F40,"-")</f>
        <v>-</v>
      </c>
      <c r="AA41" s="39" t="s">
        <v>86</v>
      </c>
      <c r="AB41" s="38" t="str">
        <f>IF(AA41=D41,Tom!F40,"-")</f>
        <v>-</v>
      </c>
      <c r="AC41" s="37" t="s">
        <v>86</v>
      </c>
      <c r="AD41" s="38" t="str">
        <f>IF(AC41=D41,Bob!F40,"-")</f>
        <v>-</v>
      </c>
      <c r="AE41" s="37" t="s">
        <v>86</v>
      </c>
      <c r="AF41" s="38" t="str">
        <f>IF(AE41=D41,Blake!F40,"-")</f>
        <v>-</v>
      </c>
      <c r="AG41" s="39" t="s">
        <v>86</v>
      </c>
      <c r="AH41" s="38" t="str">
        <f>IF(AG41=D41,Rachel!F40,"-")</f>
        <v>-</v>
      </c>
      <c r="AI41" s="39" t="s">
        <v>86</v>
      </c>
      <c r="AJ41" s="38" t="str">
        <f>IF(AI41=D41,Isaac!F40,"-")</f>
        <v>-</v>
      </c>
      <c r="AK41" s="39" t="s">
        <v>86</v>
      </c>
      <c r="AL41" s="38" t="str">
        <f>IF(AK41=D41,Max!F40,"-")</f>
        <v>-</v>
      </c>
      <c r="AM41" s="37" t="s">
        <v>86</v>
      </c>
      <c r="AN41" s="38" t="str">
        <f>IF(AM41=D41,Bart!F40,"-")</f>
        <v>-</v>
      </c>
      <c r="AO41" s="39" t="s">
        <v>86</v>
      </c>
      <c r="AP41" s="38" t="str">
        <f>IF(AO41=D41,Ben!F40,"-")</f>
        <v>-</v>
      </c>
      <c r="AQ41" s="39" t="s">
        <v>87</v>
      </c>
      <c r="AR41" s="110">
        <f>IF(AQ41=D41,Katelyn!F40,"-")</f>
        <v>4</v>
      </c>
      <c r="AS41" s="39" t="s">
        <v>185</v>
      </c>
      <c r="AT41" s="110" t="str">
        <f>IF(AS41=D41,Chris!F40,"-")</f>
        <v>-</v>
      </c>
    </row>
    <row r="42" spans="1:46" ht="15" thickBot="1" x14ac:dyDescent="0.4">
      <c r="A42" s="271"/>
      <c r="B42" s="78" t="s">
        <v>88</v>
      </c>
      <c r="C42" s="69" t="s">
        <v>89</v>
      </c>
      <c r="D42" s="71" t="s">
        <v>89</v>
      </c>
      <c r="E42" s="72" t="s">
        <v>88</v>
      </c>
      <c r="F42" s="73" t="str">
        <f>IF(E42=D42,Tyson!F41,"-")</f>
        <v>-</v>
      </c>
      <c r="G42" s="72" t="s">
        <v>89</v>
      </c>
      <c r="H42" s="113">
        <f>IF(G42=D42,Jeremy!$F41,"-")</f>
        <v>9</v>
      </c>
      <c r="I42" s="74" t="s">
        <v>89</v>
      </c>
      <c r="J42" s="73">
        <f>IF(I42=D42,Walker!F41,"-")</f>
        <v>5</v>
      </c>
      <c r="K42" s="74" t="s">
        <v>110</v>
      </c>
      <c r="L42" s="73">
        <f>IF(K42=D42,Austin!F41,"-")</f>
        <v>15</v>
      </c>
      <c r="M42" s="72" t="s">
        <v>89</v>
      </c>
      <c r="N42" s="73">
        <f>IF(M42=D42,Jim!F41,"-")</f>
        <v>25</v>
      </c>
      <c r="O42" s="74" t="s">
        <v>88</v>
      </c>
      <c r="P42" s="73" t="str">
        <f>IF(O42=D42,Alex!F41,"-")</f>
        <v>-</v>
      </c>
      <c r="Q42" s="72" t="s">
        <v>89</v>
      </c>
      <c r="R42" s="73">
        <f>IF(Q42=D42,Jerry!F41,"-")</f>
        <v>34</v>
      </c>
      <c r="S42" s="72" t="s">
        <v>88</v>
      </c>
      <c r="T42" s="73" t="str">
        <f>IF(S42=D42,Cody!F41,"-")</f>
        <v>-</v>
      </c>
      <c r="U42" s="72" t="s">
        <v>89</v>
      </c>
      <c r="V42" s="73">
        <f>IF(U42=D42,Cecil!F41,"-")</f>
        <v>13</v>
      </c>
      <c r="W42" s="72" t="s">
        <v>89</v>
      </c>
      <c r="X42" s="73">
        <f>IF(D42=W42,Trent!F41,"-")</f>
        <v>28</v>
      </c>
      <c r="Y42" s="72" t="s">
        <v>88</v>
      </c>
      <c r="Z42" s="73" t="str">
        <f>IF(Y42=D42,Rick!F41,"-")</f>
        <v>-</v>
      </c>
      <c r="AA42" s="74" t="s">
        <v>88</v>
      </c>
      <c r="AB42" s="73" t="str">
        <f>IF(AA42=D42,Tom!F41,"-")</f>
        <v>-</v>
      </c>
      <c r="AC42" s="72" t="s">
        <v>88</v>
      </c>
      <c r="AD42" s="73" t="str">
        <f>IF(AC42=D42,Bob!F41,"-")</f>
        <v>-</v>
      </c>
      <c r="AE42" s="72" t="s">
        <v>88</v>
      </c>
      <c r="AF42" s="73" t="str">
        <f>IF(AE42=D42,Blake!F41,"-")</f>
        <v>-</v>
      </c>
      <c r="AG42" s="74" t="s">
        <v>88</v>
      </c>
      <c r="AH42" s="73" t="str">
        <f>IF(AG42=D42,Rachel!F41,"-")</f>
        <v>-</v>
      </c>
      <c r="AI42" s="74" t="s">
        <v>89</v>
      </c>
      <c r="AJ42" s="73">
        <f>IF(AI42=D42,Isaac!F41,"-")</f>
        <v>16</v>
      </c>
      <c r="AK42" s="74" t="s">
        <v>89</v>
      </c>
      <c r="AL42" s="73">
        <f>IF(AK42=D42,Max!F41,"-")</f>
        <v>4</v>
      </c>
      <c r="AM42" s="72" t="s">
        <v>88</v>
      </c>
      <c r="AN42" s="73" t="str">
        <f>IF(AM42=D42,Bart!F41,"-")</f>
        <v>-</v>
      </c>
      <c r="AO42" s="74" t="s">
        <v>88</v>
      </c>
      <c r="AP42" s="73" t="str">
        <f>IF(AO42=D42,Ben!F41,"-")</f>
        <v>-</v>
      </c>
      <c r="AQ42" s="74" t="s">
        <v>155</v>
      </c>
      <c r="AR42" s="113" t="str">
        <f>IF(AQ42=D42,Katelyn!F41,"-")</f>
        <v>-</v>
      </c>
      <c r="AS42" s="74" t="s">
        <v>155</v>
      </c>
      <c r="AT42" s="113" t="str">
        <f>IF(AS42=D42,Chris!F41,"-")</f>
        <v>-</v>
      </c>
    </row>
    <row r="43" spans="1:46" ht="15.5" thickTop="1" thickBot="1" x14ac:dyDescent="0.4">
      <c r="B43" s="272" t="s">
        <v>91</v>
      </c>
      <c r="C43" s="273"/>
      <c r="D43" s="70" t="s">
        <v>89</v>
      </c>
      <c r="E43" s="44" t="s">
        <v>88</v>
      </c>
      <c r="F43" s="45" t="str">
        <f>IF(E43=D43,Tyson!F42,"-")</f>
        <v>-</v>
      </c>
      <c r="G43" s="44" t="s">
        <v>89</v>
      </c>
      <c r="H43" s="112">
        <f>IF(G43=D43,Jeremy!$F42,"-")</f>
        <v>29</v>
      </c>
      <c r="I43" s="46" t="s">
        <v>89</v>
      </c>
      <c r="J43" s="45">
        <f>IF(I43=D43,Walker!F42,"-")</f>
        <v>3</v>
      </c>
      <c r="K43" s="46" t="s">
        <v>87</v>
      </c>
      <c r="L43" s="45" t="str">
        <f>IF(K43=D43,Austin!F42,"-")</f>
        <v>-</v>
      </c>
      <c r="M43" s="44" t="s">
        <v>89</v>
      </c>
      <c r="N43" s="45">
        <f>IF(M43=D43,Jim!F42,"-")</f>
        <v>8</v>
      </c>
      <c r="O43" s="46" t="s">
        <v>88</v>
      </c>
      <c r="P43" s="45" t="str">
        <f>IF(O43=D43,Alex!F42,"-")</f>
        <v>-</v>
      </c>
      <c r="Q43" s="44" t="s">
        <v>89</v>
      </c>
      <c r="R43" s="45">
        <f>IF(Q43=D43,Jerry!F42,"-")</f>
        <v>35</v>
      </c>
      <c r="S43" s="44" t="s">
        <v>86</v>
      </c>
      <c r="T43" s="45" t="str">
        <f>IF(S43=D43,Cody!F42,"-")</f>
        <v>-</v>
      </c>
      <c r="U43" s="44" t="s">
        <v>86</v>
      </c>
      <c r="V43" s="45" t="str">
        <f>IF(U43=D43,Cecil!F42,"-")</f>
        <v>-</v>
      </c>
      <c r="W43" s="44" t="s">
        <v>89</v>
      </c>
      <c r="X43" s="45">
        <f>IF(D43=W43,Trent!F42,"-")</f>
        <v>1</v>
      </c>
      <c r="Y43" s="44" t="s">
        <v>86</v>
      </c>
      <c r="Z43" s="45" t="str">
        <f>IF(Y43=D43,Rick!F42,"-")</f>
        <v>-</v>
      </c>
      <c r="AA43" s="46" t="s">
        <v>86</v>
      </c>
      <c r="AB43" s="45" t="str">
        <f>IF(AA43=D43,Tom!F42,"-")</f>
        <v>-</v>
      </c>
      <c r="AC43" s="44" t="s">
        <v>86</v>
      </c>
      <c r="AD43" s="45" t="str">
        <f>IF(AC43=D43,Bob!F42,"-")</f>
        <v>-</v>
      </c>
      <c r="AE43" s="44" t="s">
        <v>86</v>
      </c>
      <c r="AF43" s="45" t="str">
        <f>IF(AE43=D43,Blake!F42,"-")</f>
        <v>-</v>
      </c>
      <c r="AG43" s="46" t="s">
        <v>88</v>
      </c>
      <c r="AH43" s="45" t="str">
        <f>IF(AG43=D43,Rachel!F42,"-")</f>
        <v>-</v>
      </c>
      <c r="AI43" s="46" t="s">
        <v>89</v>
      </c>
      <c r="AJ43" s="45">
        <f>IF(AI43=D43,Isaac!F42,"-")</f>
        <v>12</v>
      </c>
      <c r="AK43" s="46" t="s">
        <v>86</v>
      </c>
      <c r="AL43" s="45" t="str">
        <f>IF(AK43=D43,Max!F42,"-")</f>
        <v>-</v>
      </c>
      <c r="AM43" s="44" t="s">
        <v>88</v>
      </c>
      <c r="AN43" s="45" t="str">
        <f>IF(AM43=D43,Bart!F42,"-")</f>
        <v>-</v>
      </c>
      <c r="AO43" s="46" t="s">
        <v>88</v>
      </c>
      <c r="AP43" s="45" t="str">
        <f>IF(AO43=D43,Ben!F42,"-")</f>
        <v>-</v>
      </c>
      <c r="AQ43" s="46" t="s">
        <v>155</v>
      </c>
      <c r="AR43" s="112" t="str">
        <f>IF(AQ43=D43,Katelyn!F42,"-")</f>
        <v>-</v>
      </c>
      <c r="AS43" s="46" t="s">
        <v>185</v>
      </c>
      <c r="AT43" s="112" t="str">
        <f>IF(AS43=D43,Chris!F42,"-")</f>
        <v>-</v>
      </c>
    </row>
    <row r="44" spans="1:46" ht="15.5" thickTop="1" thickBot="1" x14ac:dyDescent="0.4">
      <c r="B44" s="47"/>
      <c r="C44" s="47"/>
      <c r="D44" s="48" t="s">
        <v>92</v>
      </c>
      <c r="E44" s="264">
        <f>SUM(F3:F43)</f>
        <v>570</v>
      </c>
      <c r="F44" s="265"/>
      <c r="G44" s="264">
        <f>SUM(H3:H43)</f>
        <v>545</v>
      </c>
      <c r="H44" s="265"/>
      <c r="I44" s="264">
        <f>SUM(J3:J43)</f>
        <v>430</v>
      </c>
      <c r="J44" s="265"/>
      <c r="K44" s="264">
        <f>SUM(L3:L43)</f>
        <v>456</v>
      </c>
      <c r="L44" s="265"/>
      <c r="M44" s="264">
        <f>SUM(N3:N43)</f>
        <v>440</v>
      </c>
      <c r="N44" s="265"/>
      <c r="O44" s="264">
        <f>SUM(P3:P43)</f>
        <v>453</v>
      </c>
      <c r="P44" s="265"/>
      <c r="Q44" s="264">
        <f>SUM(R3:R43)</f>
        <v>567</v>
      </c>
      <c r="R44" s="265"/>
      <c r="S44" s="264">
        <f>SUM(T3:T43)</f>
        <v>430</v>
      </c>
      <c r="T44" s="265"/>
      <c r="U44" s="264">
        <f>SUM(V3:V43)</f>
        <v>457</v>
      </c>
      <c r="V44" s="265"/>
      <c r="W44" s="264">
        <f>SUM(X3:X43)</f>
        <v>467</v>
      </c>
      <c r="X44" s="265"/>
      <c r="Y44" s="264">
        <f>SUM(Z3:Z43)</f>
        <v>362</v>
      </c>
      <c r="Z44" s="265"/>
      <c r="AA44" s="264">
        <f>SUM(AB3:AB43)</f>
        <v>503</v>
      </c>
      <c r="AB44" s="265"/>
      <c r="AC44" s="264">
        <f>SUM(AD3:AD43)</f>
        <v>557</v>
      </c>
      <c r="AD44" s="265"/>
      <c r="AE44" s="264">
        <f>SUM(AF3:AF43)</f>
        <v>420</v>
      </c>
      <c r="AF44" s="265"/>
      <c r="AG44" s="264">
        <f>SUM(AH3:AH43)</f>
        <v>521</v>
      </c>
      <c r="AH44" s="265"/>
      <c r="AI44" s="264">
        <f>SUM(AJ3:AJ43)</f>
        <v>504</v>
      </c>
      <c r="AJ44" s="265"/>
      <c r="AK44" s="264">
        <f>SUM(AL3:AL43)</f>
        <v>523</v>
      </c>
      <c r="AL44" s="265"/>
      <c r="AM44" s="264">
        <f>SUM(AN3:AN43)</f>
        <v>466</v>
      </c>
      <c r="AN44" s="265"/>
      <c r="AO44" s="264">
        <f>SUM(AP3:AP43)</f>
        <v>472</v>
      </c>
      <c r="AP44" s="265"/>
      <c r="AQ44" s="264">
        <f>SUM(AR3:AR43)</f>
        <v>483</v>
      </c>
      <c r="AR44" s="265"/>
      <c r="AS44" s="264">
        <f>SUM(AT3:AT43)</f>
        <v>418</v>
      </c>
      <c r="AT44" s="265"/>
    </row>
    <row r="45" spans="1:46" ht="15.5" thickTop="1" thickBot="1" x14ac:dyDescent="0.4">
      <c r="B45" s="21"/>
      <c r="C45" s="21"/>
      <c r="D45" s="49" t="s">
        <v>93</v>
      </c>
      <c r="E45" s="266">
        <f>COUNTIF(F3:F43,"&gt;=1")</f>
        <v>25</v>
      </c>
      <c r="F45" s="268"/>
      <c r="G45" s="266">
        <f>COUNTIF(H3:H43,"&gt;=1")</f>
        <v>23</v>
      </c>
      <c r="H45" s="268"/>
      <c r="I45" s="266">
        <f>COUNTIF(J3:J43,"&gt;=1")</f>
        <v>19</v>
      </c>
      <c r="J45" s="268"/>
      <c r="K45" s="266">
        <f>COUNTIF(L3:L43,"&gt;=1")</f>
        <v>22</v>
      </c>
      <c r="L45" s="268"/>
      <c r="M45" s="266">
        <f>COUNTIF(N3:N43,"&gt;=1")</f>
        <v>21</v>
      </c>
      <c r="N45" s="268"/>
      <c r="O45" s="266">
        <f>COUNTIF(P3:P43,"&gt;=1")</f>
        <v>19</v>
      </c>
      <c r="P45" s="268"/>
      <c r="Q45" s="266">
        <f>COUNTIF(R3:R43,"&gt;=1")</f>
        <v>24</v>
      </c>
      <c r="R45" s="268"/>
      <c r="S45" s="266">
        <f>COUNTIF(T3:T43,"&gt;=1")</f>
        <v>20</v>
      </c>
      <c r="T45" s="268"/>
      <c r="U45" s="266">
        <f>COUNTIF(V3:V43,"&gt;=1")</f>
        <v>21</v>
      </c>
      <c r="V45" s="268"/>
      <c r="W45" s="266">
        <f>COUNTIF(X3:X43,"&gt;=1")</f>
        <v>24</v>
      </c>
      <c r="X45" s="268"/>
      <c r="Y45" s="266">
        <f>COUNTIF(Z3:Z43,"&gt;=1")</f>
        <v>18</v>
      </c>
      <c r="Z45" s="268"/>
      <c r="AA45" s="266">
        <f>COUNTIF(AB3:AB43,"&gt;=1")</f>
        <v>20</v>
      </c>
      <c r="AB45" s="268"/>
      <c r="AC45" s="266">
        <f>COUNTIF(AD3:AD43,"&gt;=1")</f>
        <v>25</v>
      </c>
      <c r="AD45" s="268"/>
      <c r="AE45" s="266">
        <f>COUNTIF(AF3:AF43,"&gt;=1")</f>
        <v>21</v>
      </c>
      <c r="AF45" s="268"/>
      <c r="AG45" s="266">
        <f>COUNTIF(AH3:AH43,"&gt;=1")</f>
        <v>25</v>
      </c>
      <c r="AH45" s="268"/>
      <c r="AI45" s="266">
        <f>COUNTIF(AJ3:AJ43,"&gt;=1")</f>
        <v>22</v>
      </c>
      <c r="AJ45" s="268"/>
      <c r="AK45" s="266">
        <f>COUNTIF(AL3:AL43,"&gt;=1")</f>
        <v>23</v>
      </c>
      <c r="AL45" s="268"/>
      <c r="AM45" s="266">
        <f>COUNTIF(AN3:AN43,"&gt;=1")</f>
        <v>20</v>
      </c>
      <c r="AN45" s="268"/>
      <c r="AO45" s="266">
        <f>COUNTIF(AP3:AP43,"&gt;=1")</f>
        <v>22</v>
      </c>
      <c r="AP45" s="267"/>
      <c r="AQ45" s="266">
        <f>COUNTIF(AR3:AR43,"&gt;=1")</f>
        <v>23</v>
      </c>
      <c r="AR45" s="267"/>
      <c r="AS45" s="266">
        <f>COUNTIF(AT3:AT43,"&gt;=1")</f>
        <v>17</v>
      </c>
      <c r="AT45" s="267"/>
    </row>
    <row r="46" spans="1:46" ht="15" thickTop="1" x14ac:dyDescent="0.35">
      <c r="D46" s="50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1"/>
      <c r="AQ46" s="261"/>
      <c r="AR46" s="261"/>
      <c r="AS46" s="261"/>
      <c r="AT46" s="261"/>
    </row>
    <row r="51" spans="4:4" x14ac:dyDescent="0.35">
      <c r="D51" t="s">
        <v>7</v>
      </c>
    </row>
  </sheetData>
  <mergeCells count="89">
    <mergeCell ref="Y2:Z2"/>
    <mergeCell ref="Q44:R44"/>
    <mergeCell ref="M2:N2"/>
    <mergeCell ref="B2:C2"/>
    <mergeCell ref="E2:F2"/>
    <mergeCell ref="G2:H2"/>
    <mergeCell ref="I2:J2"/>
    <mergeCell ref="K2:L2"/>
    <mergeCell ref="O2:P2"/>
    <mergeCell ref="Q2:R2"/>
    <mergeCell ref="S2:T2"/>
    <mergeCell ref="U2:V2"/>
    <mergeCell ref="W2:X2"/>
    <mergeCell ref="U44:V44"/>
    <mergeCell ref="W44:X44"/>
    <mergeCell ref="Y44:Z44"/>
    <mergeCell ref="AK2:AL2"/>
    <mergeCell ref="AM2:AN2"/>
    <mergeCell ref="AO2:AP2"/>
    <mergeCell ref="AA2:AB2"/>
    <mergeCell ref="AC2:AD2"/>
    <mergeCell ref="AE2:AF2"/>
    <mergeCell ref="AG2:AH2"/>
    <mergeCell ref="AI2:AJ2"/>
    <mergeCell ref="AM44:AN44"/>
    <mergeCell ref="B43:C43"/>
    <mergeCell ref="E44:F44"/>
    <mergeCell ref="G44:H44"/>
    <mergeCell ref="I44:J44"/>
    <mergeCell ref="K44:L44"/>
    <mergeCell ref="M44:N44"/>
    <mergeCell ref="AK46:AL46"/>
    <mergeCell ref="AO44:AP44"/>
    <mergeCell ref="E45:F45"/>
    <mergeCell ref="G45:H45"/>
    <mergeCell ref="I45:J45"/>
    <mergeCell ref="K45:L45"/>
    <mergeCell ref="M45:N45"/>
    <mergeCell ref="O45:P45"/>
    <mergeCell ref="Q45:R45"/>
    <mergeCell ref="AA44:AB44"/>
    <mergeCell ref="AC44:AD44"/>
    <mergeCell ref="AE44:AF44"/>
    <mergeCell ref="AG44:AH44"/>
    <mergeCell ref="AI44:AJ44"/>
    <mergeCell ref="O44:P44"/>
    <mergeCell ref="W45:X45"/>
    <mergeCell ref="AA46:AB46"/>
    <mergeCell ref="AC46:AD46"/>
    <mergeCell ref="AE46:AF46"/>
    <mergeCell ref="AG46:AH46"/>
    <mergeCell ref="AI46:AJ46"/>
    <mergeCell ref="AM46:AN46"/>
    <mergeCell ref="AO46:AP46"/>
    <mergeCell ref="A3:A16"/>
    <mergeCell ref="A17:A28"/>
    <mergeCell ref="A29:A42"/>
    <mergeCell ref="W46:X46"/>
    <mergeCell ref="Y46:Z46"/>
    <mergeCell ref="E46:F46"/>
    <mergeCell ref="G46:H46"/>
    <mergeCell ref="I46:J46"/>
    <mergeCell ref="K46:L46"/>
    <mergeCell ref="M46:N46"/>
    <mergeCell ref="O46:P46"/>
    <mergeCell ref="Q46:R46"/>
    <mergeCell ref="S46:T46"/>
    <mergeCell ref="U46:V46"/>
    <mergeCell ref="S45:T45"/>
    <mergeCell ref="U45:V45"/>
    <mergeCell ref="AQ2:AR2"/>
    <mergeCell ref="AQ44:AR44"/>
    <mergeCell ref="AQ45:AR45"/>
    <mergeCell ref="AO45:AP45"/>
    <mergeCell ref="AE45:AF45"/>
    <mergeCell ref="AG45:AH45"/>
    <mergeCell ref="AI45:AJ45"/>
    <mergeCell ref="AK45:AL45"/>
    <mergeCell ref="AM45:AN45"/>
    <mergeCell ref="AA45:AB45"/>
    <mergeCell ref="AC45:AD45"/>
    <mergeCell ref="AK44:AL44"/>
    <mergeCell ref="Y45:Z45"/>
    <mergeCell ref="S44:T44"/>
    <mergeCell ref="AQ46:AR46"/>
    <mergeCell ref="AS2:AT2"/>
    <mergeCell ref="AS44:AT44"/>
    <mergeCell ref="AS45:AT45"/>
    <mergeCell ref="AS46:AT46"/>
  </mergeCells>
  <dataValidations count="2">
    <dataValidation type="list" allowBlank="1" showInputMessage="1" showErrorMessage="1" sqref="D43">
      <formula1>$D$41:$D$42</formula1>
    </dataValidation>
    <dataValidation type="list" allowBlank="1" showInputMessage="1" showErrorMessage="1" sqref="D3:D42">
      <formula1>B3:C3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49" zoomScaleNormal="49" workbookViewId="0">
      <selection activeCell="P26" sqref="P26"/>
    </sheetView>
  </sheetViews>
  <sheetFormatPr defaultRowHeight="14.5" x14ac:dyDescent="0.35"/>
  <cols>
    <col min="1" max="1" width="5.26953125" style="171" customWidth="1"/>
    <col min="2" max="2" width="7.54296875" style="171" customWidth="1"/>
    <col min="3" max="5" width="23.1796875" style="171" customWidth="1"/>
    <col min="6" max="6" width="14.26953125" style="171" customWidth="1"/>
    <col min="7" max="8" width="8.7265625" style="171"/>
    <col min="9" max="9" width="16.1796875" style="171" customWidth="1"/>
    <col min="10" max="10" width="6.453125" style="171" hidden="1" customWidth="1"/>
    <col min="11" max="11" width="8.7265625" style="171" hidden="1" customWidth="1"/>
    <col min="12" max="12" width="8.7265625" style="171"/>
    <col min="13" max="13" width="9.1796875" style="171" customWidth="1"/>
    <col min="14" max="14" width="9.7265625" style="171" customWidth="1"/>
    <col min="15" max="15" width="8.81640625" style="171" customWidth="1"/>
    <col min="16" max="16" width="11.453125" style="171" customWidth="1"/>
    <col min="17" max="17" width="12.453125" style="171" customWidth="1"/>
    <col min="18" max="18" width="9.7265625" style="171" customWidth="1"/>
    <col min="19" max="16384" width="8.7265625" style="171"/>
  </cols>
  <sheetData>
    <row r="1" spans="2:18" ht="15" thickBot="1" x14ac:dyDescent="0.4">
      <c r="C1" s="172" t="s">
        <v>0</v>
      </c>
      <c r="D1" s="173" t="s">
        <v>1</v>
      </c>
      <c r="E1" s="174" t="s">
        <v>2</v>
      </c>
      <c r="F1" s="175" t="s">
        <v>3</v>
      </c>
      <c r="I1" s="176" t="s">
        <v>4</v>
      </c>
      <c r="J1" s="176"/>
      <c r="K1" s="176"/>
      <c r="L1" s="176"/>
      <c r="O1" s="177"/>
      <c r="P1" s="177"/>
    </row>
    <row r="2" spans="2:18" ht="15.65" customHeight="1" thickTop="1" thickBot="1" x14ac:dyDescent="0.4">
      <c r="B2" s="284" t="s">
        <v>5</v>
      </c>
      <c r="C2" s="172" t="s">
        <v>10</v>
      </c>
      <c r="D2" s="178" t="s">
        <v>11</v>
      </c>
      <c r="E2" s="174" t="s">
        <v>11</v>
      </c>
      <c r="F2" s="179">
        <v>35</v>
      </c>
      <c r="I2" s="180">
        <v>1</v>
      </c>
      <c r="J2" s="171">
        <f t="shared" ref="J2:J42" si="0">MATCH(I2,$F$2:$F$42,0)</f>
        <v>40</v>
      </c>
      <c r="K2" s="181" t="str">
        <f>IF(J2&gt;=0,"X","")</f>
        <v>X</v>
      </c>
      <c r="L2" s="180" t="str">
        <f>IFERROR(K2,"Unused")</f>
        <v>X</v>
      </c>
      <c r="O2" s="182"/>
      <c r="P2" s="182"/>
    </row>
    <row r="3" spans="2:18" ht="15" thickBot="1" x14ac:dyDescent="0.4">
      <c r="B3" s="284"/>
      <c r="C3" s="172" t="s">
        <v>12</v>
      </c>
      <c r="D3" s="183" t="s">
        <v>13</v>
      </c>
      <c r="E3" s="174" t="s">
        <v>12</v>
      </c>
      <c r="F3" s="174">
        <v>26</v>
      </c>
      <c r="I3" s="180">
        <v>2</v>
      </c>
      <c r="J3" s="171">
        <f t="shared" si="0"/>
        <v>39</v>
      </c>
      <c r="K3" s="181" t="str">
        <f t="shared" ref="K3:K42" si="1">IF(J3&gt;=0,"X","")</f>
        <v>X</v>
      </c>
      <c r="L3" s="180" t="str">
        <f t="shared" ref="L3:L42" si="2">IFERROR(K3,"Unused")</f>
        <v>X</v>
      </c>
      <c r="N3" s="278" t="s">
        <v>6</v>
      </c>
      <c r="O3" s="279"/>
      <c r="P3" s="279" t="s">
        <v>105</v>
      </c>
      <c r="Q3" s="282"/>
    </row>
    <row r="4" spans="2:18" ht="15" thickBot="1" x14ac:dyDescent="0.4">
      <c r="B4" s="284"/>
      <c r="C4" s="172" t="s">
        <v>14</v>
      </c>
      <c r="D4" s="183" t="s">
        <v>15</v>
      </c>
      <c r="E4" s="184" t="s">
        <v>15</v>
      </c>
      <c r="F4" s="174">
        <v>37</v>
      </c>
      <c r="I4" s="180">
        <v>3</v>
      </c>
      <c r="J4" s="171">
        <f t="shared" si="0"/>
        <v>38</v>
      </c>
      <c r="K4" s="181" t="str">
        <f t="shared" si="1"/>
        <v>X</v>
      </c>
      <c r="L4" s="180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173" t="s">
        <v>16</v>
      </c>
      <c r="D5" s="183" t="s">
        <v>17</v>
      </c>
      <c r="E5" s="174" t="s">
        <v>16</v>
      </c>
      <c r="F5" s="184">
        <v>9</v>
      </c>
      <c r="I5" s="180">
        <v>4</v>
      </c>
      <c r="J5" s="171">
        <f t="shared" si="0"/>
        <v>26</v>
      </c>
      <c r="K5" s="181" t="str">
        <f t="shared" si="1"/>
        <v>X</v>
      </c>
      <c r="L5" s="180" t="str">
        <f t="shared" si="2"/>
        <v>X</v>
      </c>
    </row>
    <row r="6" spans="2:18" ht="15" thickBot="1" x14ac:dyDescent="0.4">
      <c r="B6" s="284"/>
      <c r="C6" s="173" t="s">
        <v>18</v>
      </c>
      <c r="D6" s="183" t="s">
        <v>19</v>
      </c>
      <c r="E6" s="174" t="s">
        <v>19</v>
      </c>
      <c r="F6" s="184">
        <v>36</v>
      </c>
      <c r="H6" s="172"/>
      <c r="I6" s="175">
        <v>5</v>
      </c>
      <c r="J6" s="172">
        <f t="shared" si="0"/>
        <v>18</v>
      </c>
      <c r="K6" s="185" t="str">
        <f t="shared" si="1"/>
        <v>X</v>
      </c>
      <c r="L6" s="175" t="str">
        <f t="shared" si="2"/>
        <v>X</v>
      </c>
    </row>
    <row r="7" spans="2:18" ht="15" thickBot="1" x14ac:dyDescent="0.4">
      <c r="B7" s="284"/>
      <c r="C7" s="173" t="s">
        <v>20</v>
      </c>
      <c r="D7" s="183" t="s">
        <v>21</v>
      </c>
      <c r="E7" s="174" t="s">
        <v>20</v>
      </c>
      <c r="F7" s="175">
        <v>27</v>
      </c>
      <c r="H7" s="172"/>
      <c r="I7" s="175">
        <v>6</v>
      </c>
      <c r="J7" s="172">
        <f t="shared" si="0"/>
        <v>35</v>
      </c>
      <c r="K7" s="185" t="str">
        <f t="shared" si="1"/>
        <v>X</v>
      </c>
      <c r="L7" s="175" t="str">
        <f t="shared" si="2"/>
        <v>X</v>
      </c>
    </row>
    <row r="8" spans="2:18" ht="15" thickBot="1" x14ac:dyDescent="0.4">
      <c r="B8" s="284"/>
      <c r="C8" s="173" t="s">
        <v>22</v>
      </c>
      <c r="D8" s="183" t="s">
        <v>23</v>
      </c>
      <c r="E8" s="174" t="s">
        <v>22</v>
      </c>
      <c r="F8" s="184">
        <v>40</v>
      </c>
      <c r="H8" s="172"/>
      <c r="I8" s="186">
        <v>7</v>
      </c>
      <c r="J8" s="176">
        <f t="shared" si="0"/>
        <v>33</v>
      </c>
      <c r="K8" s="187" t="str">
        <f t="shared" si="1"/>
        <v>X</v>
      </c>
      <c r="L8" s="186" t="str">
        <f t="shared" si="2"/>
        <v>X</v>
      </c>
    </row>
    <row r="9" spans="2:18" ht="15" thickBot="1" x14ac:dyDescent="0.4">
      <c r="B9" s="284"/>
      <c r="C9" s="173" t="s">
        <v>24</v>
      </c>
      <c r="D9" s="183" t="s">
        <v>25</v>
      </c>
      <c r="E9" s="174" t="s">
        <v>24</v>
      </c>
      <c r="F9" s="184">
        <v>20</v>
      </c>
      <c r="H9" s="172"/>
      <c r="I9" s="175">
        <v>8</v>
      </c>
      <c r="J9" s="172">
        <f t="shared" si="0"/>
        <v>22</v>
      </c>
      <c r="K9" s="185" t="str">
        <f t="shared" si="1"/>
        <v>X</v>
      </c>
      <c r="L9" s="175" t="str">
        <f t="shared" si="2"/>
        <v>X</v>
      </c>
    </row>
    <row r="10" spans="2:18" ht="15" thickBot="1" x14ac:dyDescent="0.4">
      <c r="B10" s="284"/>
      <c r="C10" s="173" t="s">
        <v>26</v>
      </c>
      <c r="D10" s="183" t="s">
        <v>27</v>
      </c>
      <c r="E10" s="174" t="s">
        <v>27</v>
      </c>
      <c r="F10" s="184">
        <v>13</v>
      </c>
      <c r="H10" s="172"/>
      <c r="I10" s="175">
        <v>9</v>
      </c>
      <c r="J10" s="172">
        <f t="shared" si="0"/>
        <v>4</v>
      </c>
      <c r="K10" s="185" t="str">
        <f t="shared" si="1"/>
        <v>X</v>
      </c>
      <c r="L10" s="175" t="str">
        <f t="shared" si="2"/>
        <v>X</v>
      </c>
      <c r="R10" s="171" t="s">
        <v>7</v>
      </c>
    </row>
    <row r="11" spans="2:18" ht="15" thickBot="1" x14ac:dyDescent="0.4">
      <c r="B11" s="284"/>
      <c r="C11" s="173" t="s">
        <v>28</v>
      </c>
      <c r="D11" s="183" t="s">
        <v>29</v>
      </c>
      <c r="E11" s="174" t="s">
        <v>28</v>
      </c>
      <c r="F11" s="184">
        <v>30</v>
      </c>
      <c r="H11" s="172"/>
      <c r="I11" s="175">
        <v>10</v>
      </c>
      <c r="J11" s="172">
        <f t="shared" si="0"/>
        <v>27</v>
      </c>
      <c r="K11" s="185" t="str">
        <f t="shared" si="1"/>
        <v>X</v>
      </c>
      <c r="L11" s="175" t="str">
        <f t="shared" si="2"/>
        <v>X</v>
      </c>
    </row>
    <row r="12" spans="2:18" ht="15" thickBot="1" x14ac:dyDescent="0.4">
      <c r="B12" s="284"/>
      <c r="C12" s="173" t="s">
        <v>30</v>
      </c>
      <c r="D12" s="183" t="s">
        <v>31</v>
      </c>
      <c r="E12" s="174" t="s">
        <v>30</v>
      </c>
      <c r="F12" s="184">
        <v>28</v>
      </c>
      <c r="H12" s="172"/>
      <c r="I12" s="175">
        <v>11</v>
      </c>
      <c r="J12" s="172">
        <f t="shared" si="0"/>
        <v>41</v>
      </c>
      <c r="K12" s="185" t="str">
        <f t="shared" si="1"/>
        <v>X</v>
      </c>
      <c r="L12" s="175" t="str">
        <f t="shared" si="2"/>
        <v>X</v>
      </c>
    </row>
    <row r="13" spans="2:18" ht="15" thickBot="1" x14ac:dyDescent="0.4">
      <c r="B13" s="284"/>
      <c r="C13" s="173" t="s">
        <v>32</v>
      </c>
      <c r="D13" s="183" t="s">
        <v>33</v>
      </c>
      <c r="E13" s="174" t="s">
        <v>32</v>
      </c>
      <c r="F13" s="184">
        <v>14</v>
      </c>
      <c r="H13" s="172"/>
      <c r="I13" s="175">
        <v>12</v>
      </c>
      <c r="J13" s="172">
        <f t="shared" si="0"/>
        <v>36</v>
      </c>
      <c r="K13" s="185" t="str">
        <f t="shared" si="1"/>
        <v>X</v>
      </c>
      <c r="L13" s="175" t="str">
        <f t="shared" si="2"/>
        <v>X</v>
      </c>
    </row>
    <row r="14" spans="2:18" ht="15" thickBot="1" x14ac:dyDescent="0.4">
      <c r="B14" s="284"/>
      <c r="C14" s="173" t="s">
        <v>34</v>
      </c>
      <c r="D14" s="183" t="s">
        <v>35</v>
      </c>
      <c r="E14" s="174" t="s">
        <v>35</v>
      </c>
      <c r="F14" s="184">
        <v>38</v>
      </c>
      <c r="H14" s="172"/>
      <c r="I14" s="175">
        <v>13</v>
      </c>
      <c r="J14" s="172">
        <f t="shared" si="0"/>
        <v>9</v>
      </c>
      <c r="K14" s="185" t="str">
        <f t="shared" si="1"/>
        <v>X</v>
      </c>
      <c r="L14" s="175" t="str">
        <f t="shared" si="2"/>
        <v>X</v>
      </c>
      <c r="Q14" s="171" t="s">
        <v>7</v>
      </c>
    </row>
    <row r="15" spans="2:18" ht="15" thickBot="1" x14ac:dyDescent="0.4">
      <c r="B15" s="284"/>
      <c r="C15" s="188" t="s">
        <v>36</v>
      </c>
      <c r="D15" s="189" t="s">
        <v>37</v>
      </c>
      <c r="E15" s="190" t="s">
        <v>37</v>
      </c>
      <c r="F15" s="193">
        <v>41</v>
      </c>
      <c r="H15" s="172"/>
      <c r="I15" s="186">
        <v>14</v>
      </c>
      <c r="J15" s="176">
        <f t="shared" si="0"/>
        <v>12</v>
      </c>
      <c r="K15" s="187" t="str">
        <f t="shared" si="1"/>
        <v>X</v>
      </c>
      <c r="L15" s="186" t="str">
        <f t="shared" si="2"/>
        <v>X</v>
      </c>
    </row>
    <row r="16" spans="2:18" ht="14.5" customHeight="1" thickBot="1" x14ac:dyDescent="0.4">
      <c r="B16" s="276" t="s">
        <v>8</v>
      </c>
      <c r="C16" s="173" t="s">
        <v>38</v>
      </c>
      <c r="D16" s="183" t="s">
        <v>39</v>
      </c>
      <c r="E16" s="184" t="s">
        <v>39</v>
      </c>
      <c r="F16" s="184">
        <v>21</v>
      </c>
      <c r="H16" s="172"/>
      <c r="I16" s="175">
        <v>15</v>
      </c>
      <c r="J16" s="172">
        <f t="shared" si="0"/>
        <v>28</v>
      </c>
      <c r="K16" s="185" t="str">
        <f t="shared" si="1"/>
        <v>X</v>
      </c>
      <c r="L16" s="175" t="str">
        <f t="shared" si="2"/>
        <v>X</v>
      </c>
    </row>
    <row r="17" spans="1:26" ht="15" thickBot="1" x14ac:dyDescent="0.4">
      <c r="B17" s="276"/>
      <c r="C17" s="173" t="s">
        <v>40</v>
      </c>
      <c r="D17" s="183" t="s">
        <v>41</v>
      </c>
      <c r="E17" s="184" t="s">
        <v>40</v>
      </c>
      <c r="F17" s="184">
        <v>18</v>
      </c>
      <c r="H17" s="172"/>
      <c r="I17" s="175">
        <v>16</v>
      </c>
      <c r="J17" s="172">
        <f t="shared" si="0"/>
        <v>23</v>
      </c>
      <c r="K17" s="185" t="str">
        <f t="shared" si="1"/>
        <v>X</v>
      </c>
      <c r="L17" s="175" t="str">
        <f t="shared" si="2"/>
        <v>X</v>
      </c>
    </row>
    <row r="18" spans="1:26" ht="15" thickBot="1" x14ac:dyDescent="0.4">
      <c r="B18" s="276"/>
      <c r="C18" s="173" t="s">
        <v>42</v>
      </c>
      <c r="D18" s="183" t="s">
        <v>43</v>
      </c>
      <c r="E18" s="184" t="s">
        <v>42</v>
      </c>
      <c r="F18" s="184">
        <v>19</v>
      </c>
      <c r="H18" s="172"/>
      <c r="I18" s="175">
        <v>17</v>
      </c>
      <c r="J18" s="172">
        <f t="shared" si="0"/>
        <v>32</v>
      </c>
      <c r="K18" s="185" t="str">
        <f t="shared" si="1"/>
        <v>X</v>
      </c>
      <c r="L18" s="175" t="str">
        <f t="shared" si="2"/>
        <v>X</v>
      </c>
    </row>
    <row r="19" spans="1:26" ht="15" thickBot="1" x14ac:dyDescent="0.4">
      <c r="B19" s="276"/>
      <c r="C19" s="173" t="s">
        <v>44</v>
      </c>
      <c r="D19" s="183" t="s">
        <v>45</v>
      </c>
      <c r="E19" s="174" t="s">
        <v>44</v>
      </c>
      <c r="F19" s="184">
        <v>5</v>
      </c>
      <c r="H19" s="172"/>
      <c r="I19" s="175">
        <v>18</v>
      </c>
      <c r="J19" s="172">
        <f t="shared" si="0"/>
        <v>16</v>
      </c>
      <c r="K19" s="185" t="str">
        <f t="shared" si="1"/>
        <v>X</v>
      </c>
      <c r="L19" s="175" t="str">
        <f t="shared" si="2"/>
        <v>X</v>
      </c>
    </row>
    <row r="20" spans="1:26" ht="15" thickBot="1" x14ac:dyDescent="0.4">
      <c r="B20" s="276"/>
      <c r="C20" s="173" t="s">
        <v>46</v>
      </c>
      <c r="D20" s="183" t="s">
        <v>47</v>
      </c>
      <c r="E20" s="174" t="s">
        <v>46</v>
      </c>
      <c r="F20" s="184">
        <v>23</v>
      </c>
      <c r="H20" s="172"/>
      <c r="I20" s="175">
        <v>19</v>
      </c>
      <c r="J20" s="172">
        <f t="shared" si="0"/>
        <v>17</v>
      </c>
      <c r="K20" s="185" t="str">
        <f t="shared" si="1"/>
        <v>X</v>
      </c>
      <c r="L20" s="175" t="str">
        <f t="shared" si="2"/>
        <v>X</v>
      </c>
    </row>
    <row r="21" spans="1:26" ht="15" thickBot="1" x14ac:dyDescent="0.4">
      <c r="B21" s="276"/>
      <c r="C21" s="173" t="s">
        <v>48</v>
      </c>
      <c r="D21" s="183" t="s">
        <v>49</v>
      </c>
      <c r="E21" s="174" t="s">
        <v>49</v>
      </c>
      <c r="F21" s="184">
        <v>31</v>
      </c>
      <c r="H21" s="172"/>
      <c r="I21" s="175">
        <v>20</v>
      </c>
      <c r="J21" s="172">
        <f t="shared" si="0"/>
        <v>8</v>
      </c>
      <c r="K21" s="185" t="str">
        <f t="shared" si="1"/>
        <v>X</v>
      </c>
      <c r="L21" s="175" t="str">
        <f t="shared" si="2"/>
        <v>X</v>
      </c>
    </row>
    <row r="22" spans="1:26" ht="15" thickBot="1" x14ac:dyDescent="0.4">
      <c r="B22" s="276"/>
      <c r="C22" s="173" t="s">
        <v>50</v>
      </c>
      <c r="D22" s="183" t="s">
        <v>51</v>
      </c>
      <c r="E22" s="174" t="s">
        <v>50</v>
      </c>
      <c r="F22" s="184">
        <v>25</v>
      </c>
      <c r="H22" s="172"/>
      <c r="I22" s="186">
        <v>21</v>
      </c>
      <c r="J22" s="176">
        <f t="shared" si="0"/>
        <v>15</v>
      </c>
      <c r="K22" s="187" t="str">
        <f t="shared" si="1"/>
        <v>X</v>
      </c>
      <c r="L22" s="186" t="str">
        <f t="shared" si="2"/>
        <v>X</v>
      </c>
    </row>
    <row r="23" spans="1:26" ht="15" thickBot="1" x14ac:dyDescent="0.4">
      <c r="B23" s="276"/>
      <c r="C23" s="173" t="s">
        <v>52</v>
      </c>
      <c r="D23" s="183" t="s">
        <v>53</v>
      </c>
      <c r="E23" s="174" t="s">
        <v>52</v>
      </c>
      <c r="F23" s="184">
        <v>8</v>
      </c>
      <c r="H23" s="172"/>
      <c r="I23" s="175">
        <v>22</v>
      </c>
      <c r="J23" s="172">
        <f t="shared" si="0"/>
        <v>25</v>
      </c>
      <c r="K23" s="185" t="str">
        <f t="shared" si="1"/>
        <v>X</v>
      </c>
      <c r="L23" s="175" t="str">
        <f t="shared" si="2"/>
        <v>X</v>
      </c>
      <c r="W23" s="171" t="s">
        <v>7</v>
      </c>
    </row>
    <row r="24" spans="1:26" ht="15" thickBot="1" x14ac:dyDescent="0.4">
      <c r="B24" s="276"/>
      <c r="C24" s="173" t="s">
        <v>54</v>
      </c>
      <c r="D24" s="183" t="s">
        <v>55</v>
      </c>
      <c r="E24" s="174" t="s">
        <v>55</v>
      </c>
      <c r="F24" s="184">
        <v>16</v>
      </c>
      <c r="H24" s="172"/>
      <c r="I24" s="175">
        <v>23</v>
      </c>
      <c r="J24" s="172">
        <f t="shared" si="0"/>
        <v>19</v>
      </c>
      <c r="K24" s="185" t="str">
        <f t="shared" si="1"/>
        <v>X</v>
      </c>
      <c r="L24" s="175" t="str">
        <f t="shared" si="2"/>
        <v>X</v>
      </c>
    </row>
    <row r="25" spans="1:26" ht="15" thickBot="1" x14ac:dyDescent="0.4">
      <c r="B25" s="276"/>
      <c r="C25" s="173" t="s">
        <v>56</v>
      </c>
      <c r="D25" s="183" t="s">
        <v>57</v>
      </c>
      <c r="E25" s="174" t="s">
        <v>56</v>
      </c>
      <c r="F25" s="184">
        <v>29</v>
      </c>
      <c r="H25" s="172"/>
      <c r="I25" s="175">
        <v>24</v>
      </c>
      <c r="J25" s="172">
        <f t="shared" si="0"/>
        <v>29</v>
      </c>
      <c r="K25" s="185" t="str">
        <f t="shared" si="1"/>
        <v>X</v>
      </c>
      <c r="L25" s="175" t="str">
        <f t="shared" si="2"/>
        <v>X</v>
      </c>
      <c r="P25" s="192" t="s">
        <v>7</v>
      </c>
      <c r="Q25" s="192"/>
      <c r="R25" s="192"/>
      <c r="S25" s="192"/>
      <c r="T25" s="192"/>
      <c r="U25" s="192"/>
      <c r="V25" s="192"/>
      <c r="W25" s="192"/>
      <c r="X25" s="192"/>
      <c r="Y25" s="192"/>
      <c r="Z25" s="192"/>
    </row>
    <row r="26" spans="1:26" ht="15" thickBot="1" x14ac:dyDescent="0.4">
      <c r="A26" s="172"/>
      <c r="B26" s="276"/>
      <c r="C26" s="173" t="s">
        <v>58</v>
      </c>
      <c r="D26" s="183" t="s">
        <v>59</v>
      </c>
      <c r="E26" s="174" t="s">
        <v>59</v>
      </c>
      <c r="F26" s="184">
        <v>22</v>
      </c>
      <c r="H26" s="172"/>
      <c r="I26" s="175">
        <v>25</v>
      </c>
      <c r="J26" s="172">
        <f t="shared" si="0"/>
        <v>21</v>
      </c>
      <c r="K26" s="185" t="str">
        <f t="shared" si="1"/>
        <v>X</v>
      </c>
      <c r="L26" s="175" t="str">
        <f t="shared" si="2"/>
        <v>X</v>
      </c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26" ht="15" thickBot="1" x14ac:dyDescent="0.4">
      <c r="A27" s="172"/>
      <c r="B27" s="276"/>
      <c r="C27" s="188" t="s">
        <v>60</v>
      </c>
      <c r="D27" s="189" t="s">
        <v>61</v>
      </c>
      <c r="E27" s="190" t="s">
        <v>61</v>
      </c>
      <c r="F27" s="191">
        <v>4</v>
      </c>
      <c r="H27" s="172"/>
      <c r="I27" s="175">
        <v>26</v>
      </c>
      <c r="J27" s="172">
        <f t="shared" si="0"/>
        <v>2</v>
      </c>
      <c r="K27" s="185" t="str">
        <f t="shared" si="1"/>
        <v>X</v>
      </c>
      <c r="L27" s="175" t="str">
        <f t="shared" si="2"/>
        <v>X</v>
      </c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</row>
    <row r="28" spans="1:26" ht="15" thickBot="1" x14ac:dyDescent="0.4">
      <c r="A28" s="172"/>
      <c r="B28" s="276" t="s">
        <v>9</v>
      </c>
      <c r="C28" s="173" t="s">
        <v>62</v>
      </c>
      <c r="D28" s="183" t="s">
        <v>63</v>
      </c>
      <c r="E28" s="174" t="s">
        <v>63</v>
      </c>
      <c r="F28" s="184">
        <v>10</v>
      </c>
      <c r="H28" s="172"/>
      <c r="I28" s="175">
        <v>27</v>
      </c>
      <c r="J28" s="172">
        <f t="shared" si="0"/>
        <v>6</v>
      </c>
      <c r="K28" s="185" t="str">
        <f t="shared" si="1"/>
        <v>X</v>
      </c>
      <c r="L28" s="175" t="str">
        <f t="shared" si="2"/>
        <v>X</v>
      </c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</row>
    <row r="29" spans="1:26" ht="15" thickBot="1" x14ac:dyDescent="0.4">
      <c r="A29" s="172"/>
      <c r="B29" s="276"/>
      <c r="C29" s="173" t="s">
        <v>64</v>
      </c>
      <c r="D29" s="183" t="s">
        <v>65</v>
      </c>
      <c r="E29" s="174" t="s">
        <v>65</v>
      </c>
      <c r="F29" s="184">
        <v>15</v>
      </c>
      <c r="H29" s="172"/>
      <c r="I29" s="186">
        <v>28</v>
      </c>
      <c r="J29" s="176">
        <f t="shared" si="0"/>
        <v>11</v>
      </c>
      <c r="K29" s="187" t="str">
        <f t="shared" si="1"/>
        <v>X</v>
      </c>
      <c r="L29" s="186" t="str">
        <f t="shared" si="2"/>
        <v>X</v>
      </c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</row>
    <row r="30" spans="1:26" ht="15" thickBot="1" x14ac:dyDescent="0.4">
      <c r="B30" s="276"/>
      <c r="C30" s="173" t="s">
        <v>66</v>
      </c>
      <c r="D30" s="183" t="s">
        <v>67</v>
      </c>
      <c r="E30" s="174" t="s">
        <v>67</v>
      </c>
      <c r="F30" s="184">
        <v>24</v>
      </c>
      <c r="H30" s="172"/>
      <c r="I30" s="175">
        <v>29</v>
      </c>
      <c r="J30" s="172">
        <f t="shared" si="0"/>
        <v>24</v>
      </c>
      <c r="K30" s="185" t="str">
        <f t="shared" si="1"/>
        <v>X</v>
      </c>
      <c r="L30" s="175" t="str">
        <f t="shared" si="2"/>
        <v>X</v>
      </c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</row>
    <row r="31" spans="1:26" ht="15" thickBot="1" x14ac:dyDescent="0.4">
      <c r="B31" s="276"/>
      <c r="C31" s="173" t="s">
        <v>68</v>
      </c>
      <c r="D31" s="183" t="s">
        <v>69</v>
      </c>
      <c r="E31" s="174" t="s">
        <v>69</v>
      </c>
      <c r="F31" s="184">
        <v>34</v>
      </c>
      <c r="H31" s="172"/>
      <c r="I31" s="175">
        <v>30</v>
      </c>
      <c r="J31" s="172">
        <f t="shared" si="0"/>
        <v>10</v>
      </c>
      <c r="K31" s="185" t="str">
        <f t="shared" si="1"/>
        <v>X</v>
      </c>
      <c r="L31" s="175" t="str">
        <f t="shared" si="2"/>
        <v>X</v>
      </c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</row>
    <row r="32" spans="1:26" ht="15" thickBot="1" x14ac:dyDescent="0.4">
      <c r="B32" s="276"/>
      <c r="C32" s="173" t="s">
        <v>70</v>
      </c>
      <c r="D32" s="183" t="s">
        <v>71</v>
      </c>
      <c r="E32" s="174" t="s">
        <v>70</v>
      </c>
      <c r="F32" s="184">
        <v>39</v>
      </c>
      <c r="H32" s="172"/>
      <c r="I32" s="175">
        <v>31</v>
      </c>
      <c r="J32" s="172">
        <f t="shared" si="0"/>
        <v>20</v>
      </c>
      <c r="K32" s="185" t="str">
        <f t="shared" si="1"/>
        <v>X</v>
      </c>
      <c r="L32" s="175" t="str">
        <f t="shared" si="2"/>
        <v>X</v>
      </c>
      <c r="P32" s="192"/>
      <c r="Q32" s="192"/>
      <c r="R32" s="192" t="s">
        <v>7</v>
      </c>
      <c r="S32" s="192"/>
      <c r="T32" s="192"/>
      <c r="U32" s="192"/>
      <c r="V32" s="192"/>
      <c r="W32" s="192"/>
      <c r="X32" s="192"/>
      <c r="Y32" s="192"/>
      <c r="Z32" s="192"/>
    </row>
    <row r="33" spans="2:26" ht="15" thickBot="1" x14ac:dyDescent="0.4">
      <c r="B33" s="276"/>
      <c r="C33" s="173" t="s">
        <v>72</v>
      </c>
      <c r="D33" s="183" t="s">
        <v>73</v>
      </c>
      <c r="E33" s="174" t="s">
        <v>73</v>
      </c>
      <c r="F33" s="184">
        <v>17</v>
      </c>
      <c r="H33" s="172"/>
      <c r="I33" s="175">
        <v>32</v>
      </c>
      <c r="J33" s="172">
        <f t="shared" si="0"/>
        <v>34</v>
      </c>
      <c r="K33" s="185" t="str">
        <f t="shared" si="1"/>
        <v>X</v>
      </c>
      <c r="L33" s="175" t="str">
        <f t="shared" si="2"/>
        <v>X</v>
      </c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</row>
    <row r="34" spans="2:26" ht="15" thickBot="1" x14ac:dyDescent="0.4">
      <c r="B34" s="276"/>
      <c r="C34" s="173" t="s">
        <v>74</v>
      </c>
      <c r="D34" s="183" t="s">
        <v>75</v>
      </c>
      <c r="E34" s="174" t="s">
        <v>74</v>
      </c>
      <c r="F34" s="184">
        <v>7</v>
      </c>
      <c r="H34" s="172"/>
      <c r="I34" s="175">
        <v>33</v>
      </c>
      <c r="J34" s="172">
        <f t="shared" si="0"/>
        <v>37</v>
      </c>
      <c r="K34" s="185" t="str">
        <f t="shared" si="1"/>
        <v>X</v>
      </c>
      <c r="L34" s="175" t="str">
        <f t="shared" si="2"/>
        <v>X</v>
      </c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</row>
    <row r="35" spans="2:26" ht="15" thickBot="1" x14ac:dyDescent="0.4">
      <c r="B35" s="276"/>
      <c r="C35" s="173" t="s">
        <v>76</v>
      </c>
      <c r="D35" s="183" t="s">
        <v>77</v>
      </c>
      <c r="E35" s="174" t="s">
        <v>76</v>
      </c>
      <c r="F35" s="184">
        <v>32</v>
      </c>
      <c r="H35" s="172"/>
      <c r="I35" s="175">
        <v>34</v>
      </c>
      <c r="J35" s="172">
        <f t="shared" si="0"/>
        <v>30</v>
      </c>
      <c r="K35" s="185" t="str">
        <f t="shared" si="1"/>
        <v>X</v>
      </c>
      <c r="L35" s="175" t="str">
        <f t="shared" si="2"/>
        <v>X</v>
      </c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</row>
    <row r="36" spans="2:26" ht="15" thickBot="1" x14ac:dyDescent="0.4">
      <c r="B36" s="276"/>
      <c r="C36" s="173" t="s">
        <v>78</v>
      </c>
      <c r="D36" s="183" t="s">
        <v>79</v>
      </c>
      <c r="E36" s="174" t="s">
        <v>78</v>
      </c>
      <c r="F36" s="184">
        <v>6</v>
      </c>
      <c r="H36" s="172"/>
      <c r="I36" s="186">
        <v>35</v>
      </c>
      <c r="J36" s="176">
        <f t="shared" si="0"/>
        <v>1</v>
      </c>
      <c r="K36" s="187" t="str">
        <f t="shared" si="1"/>
        <v>X</v>
      </c>
      <c r="L36" s="186" t="str">
        <f t="shared" si="2"/>
        <v>X</v>
      </c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</row>
    <row r="37" spans="2:26" ht="15" thickBot="1" x14ac:dyDescent="0.4">
      <c r="B37" s="276"/>
      <c r="C37" s="173" t="s">
        <v>80</v>
      </c>
      <c r="D37" s="183" t="s">
        <v>81</v>
      </c>
      <c r="E37" s="174" t="s">
        <v>80</v>
      </c>
      <c r="F37" s="184">
        <v>12</v>
      </c>
      <c r="H37" s="172"/>
      <c r="I37" s="175">
        <v>36</v>
      </c>
      <c r="J37" s="172">
        <f t="shared" si="0"/>
        <v>5</v>
      </c>
      <c r="K37" s="185" t="str">
        <f t="shared" si="1"/>
        <v>X</v>
      </c>
      <c r="L37" s="175" t="str">
        <f t="shared" si="2"/>
        <v>X</v>
      </c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</row>
    <row r="38" spans="2:26" ht="15" thickBot="1" x14ac:dyDescent="0.4">
      <c r="B38" s="276"/>
      <c r="C38" s="173" t="s">
        <v>82</v>
      </c>
      <c r="D38" s="183" t="s">
        <v>83</v>
      </c>
      <c r="E38" s="174" t="s">
        <v>82</v>
      </c>
      <c r="F38" s="175">
        <v>33</v>
      </c>
      <c r="H38" s="172"/>
      <c r="I38" s="175">
        <v>37</v>
      </c>
      <c r="J38" s="172">
        <f t="shared" si="0"/>
        <v>3</v>
      </c>
      <c r="K38" s="185" t="str">
        <f t="shared" si="1"/>
        <v>X</v>
      </c>
      <c r="L38" s="175" t="str">
        <f t="shared" si="2"/>
        <v>X</v>
      </c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</row>
    <row r="39" spans="2:26" ht="15" thickBot="1" x14ac:dyDescent="0.4">
      <c r="B39" s="276"/>
      <c r="C39" s="173" t="s">
        <v>84</v>
      </c>
      <c r="D39" s="183" t="s">
        <v>85</v>
      </c>
      <c r="E39" s="174" t="s">
        <v>85</v>
      </c>
      <c r="F39" s="184">
        <v>3</v>
      </c>
      <c r="H39" s="172"/>
      <c r="I39" s="175">
        <v>38</v>
      </c>
      <c r="J39" s="172">
        <f t="shared" si="0"/>
        <v>13</v>
      </c>
      <c r="K39" s="185" t="str">
        <f t="shared" si="1"/>
        <v>X</v>
      </c>
      <c r="L39" s="175" t="str">
        <f t="shared" si="2"/>
        <v>X</v>
      </c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</row>
    <row r="40" spans="2:26" ht="15" thickBot="1" x14ac:dyDescent="0.4">
      <c r="B40" s="276"/>
      <c r="C40" s="172" t="s">
        <v>86</v>
      </c>
      <c r="D40" s="183" t="s">
        <v>87</v>
      </c>
      <c r="E40" s="184" t="s">
        <v>86</v>
      </c>
      <c r="F40" s="174">
        <v>2</v>
      </c>
      <c r="H40" s="172"/>
      <c r="I40" s="175">
        <v>39</v>
      </c>
      <c r="J40" s="172">
        <f t="shared" si="0"/>
        <v>31</v>
      </c>
      <c r="K40" s="185" t="str">
        <f t="shared" si="1"/>
        <v>X</v>
      </c>
      <c r="L40" s="175" t="str">
        <f t="shared" si="2"/>
        <v>X</v>
      </c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</row>
    <row r="41" spans="2:26" ht="15" thickBot="1" x14ac:dyDescent="0.4">
      <c r="B41" s="276"/>
      <c r="C41" s="172" t="s">
        <v>88</v>
      </c>
      <c r="D41" s="183" t="s">
        <v>89</v>
      </c>
      <c r="E41" s="174" t="s">
        <v>88</v>
      </c>
      <c r="F41" s="174">
        <v>1</v>
      </c>
      <c r="H41" s="172"/>
      <c r="I41" s="175">
        <v>40</v>
      </c>
      <c r="J41" s="172">
        <f t="shared" si="0"/>
        <v>7</v>
      </c>
      <c r="K41" s="185" t="str">
        <f t="shared" si="1"/>
        <v>X</v>
      </c>
      <c r="L41" s="175" t="str">
        <f t="shared" si="2"/>
        <v>X</v>
      </c>
    </row>
    <row r="42" spans="2:26" ht="15" thickBot="1" x14ac:dyDescent="0.4">
      <c r="C42" s="194" t="str">
        <f>E40</f>
        <v>Oklahoma</v>
      </c>
      <c r="D42" s="194" t="str">
        <f>E41</f>
        <v>Clemson</v>
      </c>
      <c r="E42" s="195" t="s">
        <v>86</v>
      </c>
      <c r="F42" s="196">
        <v>11</v>
      </c>
      <c r="H42" s="172"/>
      <c r="I42" s="186">
        <v>41</v>
      </c>
      <c r="J42" s="176">
        <f t="shared" si="0"/>
        <v>14</v>
      </c>
      <c r="K42" s="187" t="str">
        <f t="shared" si="1"/>
        <v>X</v>
      </c>
      <c r="L42" s="186" t="str">
        <f t="shared" si="2"/>
        <v>X</v>
      </c>
    </row>
    <row r="43" spans="2:26" ht="15" thickTop="1" x14ac:dyDescent="0.35">
      <c r="C43" s="172"/>
      <c r="D43" s="172"/>
      <c r="E43" s="172"/>
      <c r="F43" s="172"/>
    </row>
    <row r="44" spans="2:26" x14ac:dyDescent="0.35">
      <c r="C44" s="172"/>
      <c r="D44" s="172"/>
      <c r="E44" s="172"/>
      <c r="F44" s="172"/>
    </row>
    <row r="45" spans="2:26" x14ac:dyDescent="0.35">
      <c r="C45" s="172"/>
      <c r="D45" s="172"/>
      <c r="E45" s="172"/>
      <c r="F45" s="172"/>
    </row>
    <row r="46" spans="2:26" x14ac:dyDescent="0.35">
      <c r="C46" s="172"/>
      <c r="D46" s="172"/>
      <c r="E46" s="172"/>
      <c r="F46" s="172"/>
    </row>
    <row r="47" spans="2:26" x14ac:dyDescent="0.35">
      <c r="C47" s="172"/>
      <c r="D47" s="172"/>
      <c r="E47" s="172"/>
      <c r="F47" s="172"/>
    </row>
  </sheetData>
  <mergeCells count="5">
    <mergeCell ref="B2:B15"/>
    <mergeCell ref="N3:O4"/>
    <mergeCell ref="P3:Q4"/>
    <mergeCell ref="B16:B27"/>
    <mergeCell ref="B28:B41"/>
  </mergeCells>
  <conditionalFormatting sqref="F2:F11">
    <cfRule type="duplicateValues" dxfId="121" priority="1"/>
  </conditionalFormatting>
  <conditionalFormatting sqref="F2:F42">
    <cfRule type="duplicateValues" dxfId="120" priority="2"/>
  </conditionalFormatting>
  <dataValidations count="3">
    <dataValidation type="list" allowBlank="1" showInputMessage="1" showErrorMessage="1" sqref="E3:E42">
      <formula1>C3:D3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="49" zoomScaleNormal="49" workbookViewId="0"/>
  </sheetViews>
  <sheetFormatPr defaultRowHeight="14.5" x14ac:dyDescent="0.35"/>
  <cols>
    <col min="1" max="1" width="5.1796875" style="171" customWidth="1"/>
    <col min="2" max="2" width="7.6328125" style="171" customWidth="1"/>
    <col min="3" max="5" width="23.1796875" style="171" customWidth="1"/>
    <col min="6" max="6" width="14.1796875" style="171" customWidth="1"/>
    <col min="7" max="7" width="8.7265625" style="171"/>
    <col min="8" max="8" width="16.1796875" style="171" customWidth="1"/>
    <col min="9" max="9" width="6.453125" style="171" hidden="1" customWidth="1"/>
    <col min="10" max="10" width="8.81640625" style="171" hidden="1" customWidth="1"/>
    <col min="11" max="11" width="8.7265625" style="171"/>
    <col min="12" max="12" width="9.1796875" style="171" customWidth="1"/>
    <col min="13" max="13" width="9.81640625" style="171" customWidth="1"/>
    <col min="14" max="14" width="8.90625" style="171" customWidth="1"/>
    <col min="15" max="15" width="11.453125" style="171" customWidth="1"/>
    <col min="16" max="16" width="12.453125" style="171" customWidth="1"/>
    <col min="17" max="17" width="9.81640625" style="171" customWidth="1"/>
    <col min="18" max="16384" width="8.7265625" style="171"/>
  </cols>
  <sheetData>
    <row r="1" spans="2:17" ht="15" thickBot="1" x14ac:dyDescent="0.4">
      <c r="C1" s="172" t="s">
        <v>0</v>
      </c>
      <c r="D1" s="173" t="s">
        <v>1</v>
      </c>
      <c r="E1" s="174" t="s">
        <v>2</v>
      </c>
      <c r="F1" s="175" t="s">
        <v>3</v>
      </c>
      <c r="H1" s="176" t="s">
        <v>4</v>
      </c>
      <c r="I1" s="176"/>
      <c r="J1" s="176"/>
      <c r="K1" s="176"/>
      <c r="N1" s="177"/>
      <c r="O1" s="177"/>
    </row>
    <row r="2" spans="2:17" ht="15.5" customHeight="1" thickTop="1" thickBot="1" x14ac:dyDescent="0.4">
      <c r="B2" s="284" t="s">
        <v>5</v>
      </c>
      <c r="C2" s="172" t="s">
        <v>10</v>
      </c>
      <c r="D2" s="178" t="s">
        <v>11</v>
      </c>
      <c r="E2" s="174" t="s">
        <v>11</v>
      </c>
      <c r="F2" s="179">
        <v>6</v>
      </c>
      <c r="H2" s="180">
        <v>1</v>
      </c>
      <c r="I2" s="171">
        <f t="shared" ref="I2:I42" si="0">MATCH(H2,$F$2:$F$42,0)</f>
        <v>41</v>
      </c>
      <c r="J2" s="181" t="str">
        <f>IF(I2&gt;=0,"X","")</f>
        <v>X</v>
      </c>
      <c r="K2" s="180" t="str">
        <f>IFERROR(J2,"Unused")</f>
        <v>X</v>
      </c>
      <c r="N2" s="182"/>
      <c r="O2" s="182"/>
    </row>
    <row r="3" spans="2:17" ht="15" thickBot="1" x14ac:dyDescent="0.4">
      <c r="B3" s="284"/>
      <c r="C3" s="172" t="s">
        <v>12</v>
      </c>
      <c r="D3" s="183" t="s">
        <v>13</v>
      </c>
      <c r="E3" s="174" t="s">
        <v>12</v>
      </c>
      <c r="F3" s="174">
        <v>38</v>
      </c>
      <c r="H3" s="180">
        <v>2</v>
      </c>
      <c r="I3" s="171">
        <f t="shared" si="0"/>
        <v>10</v>
      </c>
      <c r="J3" s="181" t="str">
        <f t="shared" ref="J3:J42" si="1">IF(I3&gt;=0,"X","")</f>
        <v>X</v>
      </c>
      <c r="K3" s="180" t="str">
        <f t="shared" ref="K3:K42" si="2">IFERROR(J3,"Unused")</f>
        <v>X</v>
      </c>
      <c r="M3" s="278" t="s">
        <v>6</v>
      </c>
      <c r="N3" s="279"/>
      <c r="O3" s="279" t="s">
        <v>116</v>
      </c>
      <c r="P3" s="282"/>
    </row>
    <row r="4" spans="2:17" ht="15" thickBot="1" x14ac:dyDescent="0.4">
      <c r="B4" s="284"/>
      <c r="C4" s="172" t="s">
        <v>14</v>
      </c>
      <c r="D4" s="183" t="s">
        <v>15</v>
      </c>
      <c r="E4" s="184" t="s">
        <v>15</v>
      </c>
      <c r="F4" s="174">
        <v>22</v>
      </c>
      <c r="H4" s="180">
        <v>3</v>
      </c>
      <c r="I4" s="171">
        <f t="shared" si="0"/>
        <v>17</v>
      </c>
      <c r="J4" s="181" t="str">
        <f t="shared" si="1"/>
        <v>X</v>
      </c>
      <c r="K4" s="180" t="str">
        <f t="shared" si="2"/>
        <v>X</v>
      </c>
      <c r="M4" s="280"/>
      <c r="N4" s="281"/>
      <c r="O4" s="281"/>
      <c r="P4" s="283"/>
    </row>
    <row r="5" spans="2:17" ht="15" thickBot="1" x14ac:dyDescent="0.4">
      <c r="B5" s="284"/>
      <c r="C5" s="173" t="s">
        <v>16</v>
      </c>
      <c r="D5" s="183" t="s">
        <v>17</v>
      </c>
      <c r="E5" s="174" t="s">
        <v>17</v>
      </c>
      <c r="F5" s="184">
        <v>26</v>
      </c>
      <c r="H5" s="180">
        <v>4</v>
      </c>
      <c r="I5" s="171">
        <f t="shared" si="0"/>
        <v>30</v>
      </c>
      <c r="J5" s="181" t="str">
        <f t="shared" si="1"/>
        <v>X</v>
      </c>
      <c r="K5" s="180" t="str">
        <f t="shared" si="2"/>
        <v>X</v>
      </c>
    </row>
    <row r="6" spans="2:17" ht="15" thickBot="1" x14ac:dyDescent="0.4">
      <c r="B6" s="284"/>
      <c r="C6" s="173" t="s">
        <v>18</v>
      </c>
      <c r="D6" s="183" t="s">
        <v>19</v>
      </c>
      <c r="E6" s="174" t="s">
        <v>19</v>
      </c>
      <c r="F6" s="184">
        <v>33</v>
      </c>
      <c r="G6" s="172"/>
      <c r="H6" s="175">
        <v>5</v>
      </c>
      <c r="I6" s="172">
        <f t="shared" si="0"/>
        <v>38</v>
      </c>
      <c r="J6" s="185" t="str">
        <f t="shared" si="1"/>
        <v>X</v>
      </c>
      <c r="K6" s="175" t="str">
        <f t="shared" si="2"/>
        <v>X</v>
      </c>
    </row>
    <row r="7" spans="2:17" ht="15" thickBot="1" x14ac:dyDescent="0.4">
      <c r="B7" s="284"/>
      <c r="C7" s="173" t="s">
        <v>20</v>
      </c>
      <c r="D7" s="183" t="s">
        <v>21</v>
      </c>
      <c r="E7" s="174" t="s">
        <v>21</v>
      </c>
      <c r="F7" s="175">
        <v>8</v>
      </c>
      <c r="G7" s="172"/>
      <c r="H7" s="175">
        <v>6</v>
      </c>
      <c r="I7" s="172">
        <f t="shared" si="0"/>
        <v>1</v>
      </c>
      <c r="J7" s="185" t="str">
        <f t="shared" si="1"/>
        <v>X</v>
      </c>
      <c r="K7" s="175" t="str">
        <f t="shared" si="2"/>
        <v>X</v>
      </c>
    </row>
    <row r="8" spans="2:17" ht="15" thickBot="1" x14ac:dyDescent="0.4">
      <c r="B8" s="284"/>
      <c r="C8" s="173" t="s">
        <v>22</v>
      </c>
      <c r="D8" s="183" t="s">
        <v>23</v>
      </c>
      <c r="E8" s="174" t="s">
        <v>22</v>
      </c>
      <c r="F8" s="184">
        <v>41</v>
      </c>
      <c r="G8" s="172"/>
      <c r="H8" s="223">
        <v>7</v>
      </c>
      <c r="I8" s="176">
        <f t="shared" si="0"/>
        <v>23</v>
      </c>
      <c r="J8" s="187" t="str">
        <f t="shared" si="1"/>
        <v>X</v>
      </c>
      <c r="K8" s="223" t="str">
        <f t="shared" si="2"/>
        <v>X</v>
      </c>
    </row>
    <row r="9" spans="2:17" ht="15" thickBot="1" x14ac:dyDescent="0.4">
      <c r="B9" s="284"/>
      <c r="C9" s="173" t="s">
        <v>24</v>
      </c>
      <c r="D9" s="183" t="s">
        <v>25</v>
      </c>
      <c r="E9" s="174" t="s">
        <v>24</v>
      </c>
      <c r="F9" s="184">
        <v>21</v>
      </c>
      <c r="G9" s="172"/>
      <c r="H9" s="175">
        <v>8</v>
      </c>
      <c r="I9" s="172">
        <f t="shared" si="0"/>
        <v>6</v>
      </c>
      <c r="J9" s="185" t="str">
        <f t="shared" si="1"/>
        <v>X</v>
      </c>
      <c r="K9" s="175" t="str">
        <f t="shared" si="2"/>
        <v>X</v>
      </c>
    </row>
    <row r="10" spans="2:17" ht="15" thickBot="1" x14ac:dyDescent="0.4">
      <c r="B10" s="284"/>
      <c r="C10" s="173" t="s">
        <v>26</v>
      </c>
      <c r="D10" s="183" t="s">
        <v>27</v>
      </c>
      <c r="E10" s="174" t="s">
        <v>27</v>
      </c>
      <c r="F10" s="184">
        <v>29</v>
      </c>
      <c r="G10" s="172"/>
      <c r="H10" s="175">
        <v>9</v>
      </c>
      <c r="I10" s="172">
        <f t="shared" si="0"/>
        <v>18</v>
      </c>
      <c r="J10" s="185" t="str">
        <f t="shared" si="1"/>
        <v>X</v>
      </c>
      <c r="K10" s="175" t="str">
        <f t="shared" si="2"/>
        <v>X</v>
      </c>
      <c r="Q10" s="171" t="s">
        <v>7</v>
      </c>
    </row>
    <row r="11" spans="2:17" ht="15" thickBot="1" x14ac:dyDescent="0.4">
      <c r="B11" s="284"/>
      <c r="C11" s="173" t="s">
        <v>28</v>
      </c>
      <c r="D11" s="183" t="s">
        <v>29</v>
      </c>
      <c r="E11" s="174" t="s">
        <v>29</v>
      </c>
      <c r="F11" s="184">
        <v>2</v>
      </c>
      <c r="G11" s="172"/>
      <c r="H11" s="175">
        <v>10</v>
      </c>
      <c r="I11" s="172">
        <f t="shared" si="0"/>
        <v>11</v>
      </c>
      <c r="J11" s="185" t="str">
        <f t="shared" si="1"/>
        <v>X</v>
      </c>
      <c r="K11" s="175" t="str">
        <f t="shared" si="2"/>
        <v>X</v>
      </c>
    </row>
    <row r="12" spans="2:17" ht="15" thickBot="1" x14ac:dyDescent="0.4">
      <c r="B12" s="284"/>
      <c r="C12" s="173" t="s">
        <v>30</v>
      </c>
      <c r="D12" s="183" t="s">
        <v>31</v>
      </c>
      <c r="E12" s="174" t="s">
        <v>30</v>
      </c>
      <c r="F12" s="184">
        <v>10</v>
      </c>
      <c r="G12" s="172"/>
      <c r="H12" s="175">
        <v>11</v>
      </c>
      <c r="I12" s="172">
        <f t="shared" si="0"/>
        <v>25</v>
      </c>
      <c r="J12" s="185" t="str">
        <f t="shared" si="1"/>
        <v>X</v>
      </c>
      <c r="K12" s="175" t="str">
        <f t="shared" si="2"/>
        <v>X</v>
      </c>
    </row>
    <row r="13" spans="2:17" ht="15" thickBot="1" x14ac:dyDescent="0.4">
      <c r="B13" s="284"/>
      <c r="C13" s="173" t="s">
        <v>32</v>
      </c>
      <c r="D13" s="183" t="s">
        <v>33</v>
      </c>
      <c r="E13" s="174" t="s">
        <v>32</v>
      </c>
      <c r="F13" s="184">
        <v>19</v>
      </c>
      <c r="G13" s="172"/>
      <c r="H13" s="175">
        <v>12</v>
      </c>
      <c r="I13" s="172">
        <f t="shared" si="0"/>
        <v>39</v>
      </c>
      <c r="J13" s="185" t="str">
        <f t="shared" si="1"/>
        <v>X</v>
      </c>
      <c r="K13" s="175" t="str">
        <f t="shared" si="2"/>
        <v>X</v>
      </c>
    </row>
    <row r="14" spans="2:17" ht="15" thickBot="1" x14ac:dyDescent="0.4">
      <c r="B14" s="284"/>
      <c r="C14" s="173" t="s">
        <v>34</v>
      </c>
      <c r="D14" s="183" t="s">
        <v>35</v>
      </c>
      <c r="E14" s="174" t="s">
        <v>35</v>
      </c>
      <c r="F14" s="184">
        <v>28</v>
      </c>
      <c r="G14" s="172"/>
      <c r="H14" s="175">
        <v>13</v>
      </c>
      <c r="I14" s="172">
        <f t="shared" si="0"/>
        <v>40</v>
      </c>
      <c r="J14" s="185" t="str">
        <f t="shared" si="1"/>
        <v>X</v>
      </c>
      <c r="K14" s="175" t="str">
        <f t="shared" si="2"/>
        <v>X</v>
      </c>
      <c r="P14" s="171" t="s">
        <v>7</v>
      </c>
    </row>
    <row r="15" spans="2:17" ht="15" thickBot="1" x14ac:dyDescent="0.4">
      <c r="B15" s="284"/>
      <c r="C15" s="188" t="s">
        <v>36</v>
      </c>
      <c r="D15" s="189" t="s">
        <v>37</v>
      </c>
      <c r="E15" s="190" t="s">
        <v>37</v>
      </c>
      <c r="F15" s="193">
        <v>36</v>
      </c>
      <c r="G15" s="172"/>
      <c r="H15" s="223">
        <v>14</v>
      </c>
      <c r="I15" s="176">
        <f t="shared" si="0"/>
        <v>15</v>
      </c>
      <c r="J15" s="187" t="str">
        <f t="shared" si="1"/>
        <v>X</v>
      </c>
      <c r="K15" s="223" t="str">
        <f t="shared" si="2"/>
        <v>X</v>
      </c>
    </row>
    <row r="16" spans="2:17" ht="14.5" customHeight="1" thickBot="1" x14ac:dyDescent="0.4">
      <c r="B16" s="276" t="s">
        <v>8</v>
      </c>
      <c r="C16" s="173" t="s">
        <v>38</v>
      </c>
      <c r="D16" s="183" t="s">
        <v>39</v>
      </c>
      <c r="E16" s="184" t="s">
        <v>39</v>
      </c>
      <c r="F16" s="184">
        <v>14</v>
      </c>
      <c r="G16" s="172"/>
      <c r="H16" s="175">
        <v>15</v>
      </c>
      <c r="I16" s="172">
        <f t="shared" si="0"/>
        <v>34</v>
      </c>
      <c r="J16" s="185" t="str">
        <f t="shared" si="1"/>
        <v>X</v>
      </c>
      <c r="K16" s="175" t="str">
        <f t="shared" si="2"/>
        <v>X</v>
      </c>
    </row>
    <row r="17" spans="1:25" ht="15" thickBot="1" x14ac:dyDescent="0.4">
      <c r="B17" s="276"/>
      <c r="C17" s="173" t="s">
        <v>40</v>
      </c>
      <c r="D17" s="183" t="s">
        <v>41</v>
      </c>
      <c r="E17" s="184" t="s">
        <v>40</v>
      </c>
      <c r="F17" s="184">
        <v>32</v>
      </c>
      <c r="G17" s="172"/>
      <c r="H17" s="175">
        <v>16</v>
      </c>
      <c r="I17" s="172">
        <f t="shared" si="0"/>
        <v>26</v>
      </c>
      <c r="J17" s="185" t="str">
        <f t="shared" si="1"/>
        <v>X</v>
      </c>
      <c r="K17" s="175" t="str">
        <f t="shared" si="2"/>
        <v>X</v>
      </c>
    </row>
    <row r="18" spans="1:25" ht="15" thickBot="1" x14ac:dyDescent="0.4">
      <c r="B18" s="276"/>
      <c r="C18" s="173" t="s">
        <v>42</v>
      </c>
      <c r="D18" s="183" t="s">
        <v>43</v>
      </c>
      <c r="E18" s="184" t="s">
        <v>43</v>
      </c>
      <c r="F18" s="184">
        <v>3</v>
      </c>
      <c r="G18" s="172"/>
      <c r="H18" s="175">
        <v>17</v>
      </c>
      <c r="I18" s="172">
        <f t="shared" si="0"/>
        <v>22</v>
      </c>
      <c r="J18" s="185" t="str">
        <f t="shared" si="1"/>
        <v>X</v>
      </c>
      <c r="K18" s="175" t="str">
        <f t="shared" si="2"/>
        <v>X</v>
      </c>
    </row>
    <row r="19" spans="1:25" ht="15" thickBot="1" x14ac:dyDescent="0.4">
      <c r="B19" s="276"/>
      <c r="C19" s="173" t="s">
        <v>44</v>
      </c>
      <c r="D19" s="183" t="s">
        <v>45</v>
      </c>
      <c r="E19" s="174" t="s">
        <v>45</v>
      </c>
      <c r="F19" s="184">
        <v>9</v>
      </c>
      <c r="G19" s="172"/>
      <c r="H19" s="175">
        <v>18</v>
      </c>
      <c r="I19" s="172">
        <f t="shared" si="0"/>
        <v>20</v>
      </c>
      <c r="J19" s="185" t="str">
        <f t="shared" si="1"/>
        <v>X</v>
      </c>
      <c r="K19" s="175" t="str">
        <f t="shared" si="2"/>
        <v>X</v>
      </c>
    </row>
    <row r="20" spans="1:25" ht="15" thickBot="1" x14ac:dyDescent="0.4">
      <c r="B20" s="276"/>
      <c r="C20" s="173" t="s">
        <v>46</v>
      </c>
      <c r="D20" s="183" t="s">
        <v>47</v>
      </c>
      <c r="E20" s="174" t="s">
        <v>46</v>
      </c>
      <c r="F20" s="184">
        <v>40</v>
      </c>
      <c r="G20" s="172"/>
      <c r="H20" s="175">
        <v>19</v>
      </c>
      <c r="I20" s="172">
        <f t="shared" si="0"/>
        <v>12</v>
      </c>
      <c r="J20" s="185" t="str">
        <f t="shared" si="1"/>
        <v>X</v>
      </c>
      <c r="K20" s="175" t="str">
        <f t="shared" si="2"/>
        <v>X</v>
      </c>
    </row>
    <row r="21" spans="1:25" ht="15" thickBot="1" x14ac:dyDescent="0.4">
      <c r="B21" s="276"/>
      <c r="C21" s="173" t="s">
        <v>48</v>
      </c>
      <c r="D21" s="183" t="s">
        <v>49</v>
      </c>
      <c r="E21" s="174" t="s">
        <v>49</v>
      </c>
      <c r="F21" s="184">
        <v>18</v>
      </c>
      <c r="G21" s="172"/>
      <c r="H21" s="175">
        <v>20</v>
      </c>
      <c r="I21" s="172">
        <f t="shared" si="0"/>
        <v>27</v>
      </c>
      <c r="J21" s="185" t="str">
        <f t="shared" si="1"/>
        <v>X</v>
      </c>
      <c r="K21" s="175" t="str">
        <f t="shared" si="2"/>
        <v>X</v>
      </c>
    </row>
    <row r="22" spans="1:25" ht="15" thickBot="1" x14ac:dyDescent="0.4">
      <c r="B22" s="276"/>
      <c r="C22" s="173" t="s">
        <v>50</v>
      </c>
      <c r="D22" s="183" t="s">
        <v>51</v>
      </c>
      <c r="E22" s="174" t="s">
        <v>50</v>
      </c>
      <c r="F22" s="184">
        <v>31</v>
      </c>
      <c r="G22" s="172"/>
      <c r="H22" s="223">
        <v>21</v>
      </c>
      <c r="I22" s="176">
        <f t="shared" si="0"/>
        <v>8</v>
      </c>
      <c r="J22" s="187" t="str">
        <f t="shared" si="1"/>
        <v>X</v>
      </c>
      <c r="K22" s="223" t="str">
        <f t="shared" si="2"/>
        <v>X</v>
      </c>
    </row>
    <row r="23" spans="1:25" ht="15" thickBot="1" x14ac:dyDescent="0.4">
      <c r="B23" s="276"/>
      <c r="C23" s="173" t="s">
        <v>52</v>
      </c>
      <c r="D23" s="183" t="s">
        <v>53</v>
      </c>
      <c r="E23" s="174" t="s">
        <v>53</v>
      </c>
      <c r="F23" s="184">
        <v>17</v>
      </c>
      <c r="G23" s="172"/>
      <c r="H23" s="175">
        <v>22</v>
      </c>
      <c r="I23" s="172">
        <f t="shared" si="0"/>
        <v>3</v>
      </c>
      <c r="J23" s="185" t="str">
        <f t="shared" si="1"/>
        <v>X</v>
      </c>
      <c r="K23" s="175" t="str">
        <f t="shared" si="2"/>
        <v>X</v>
      </c>
      <c r="V23" s="171" t="s">
        <v>7</v>
      </c>
    </row>
    <row r="24" spans="1:25" ht="15" thickBot="1" x14ac:dyDescent="0.4">
      <c r="B24" s="276"/>
      <c r="C24" s="173" t="s">
        <v>54</v>
      </c>
      <c r="D24" s="183" t="s">
        <v>55</v>
      </c>
      <c r="E24" s="174" t="s">
        <v>54</v>
      </c>
      <c r="F24" s="184">
        <v>7</v>
      </c>
      <c r="G24" s="172"/>
      <c r="H24" s="175">
        <v>23</v>
      </c>
      <c r="I24" s="172">
        <f t="shared" si="0"/>
        <v>31</v>
      </c>
      <c r="J24" s="185" t="str">
        <f t="shared" si="1"/>
        <v>X</v>
      </c>
      <c r="K24" s="175" t="str">
        <f t="shared" si="2"/>
        <v>X</v>
      </c>
    </row>
    <row r="25" spans="1:25" ht="15" thickBot="1" x14ac:dyDescent="0.4">
      <c r="B25" s="276"/>
      <c r="C25" s="173" t="s">
        <v>56</v>
      </c>
      <c r="D25" s="183" t="s">
        <v>57</v>
      </c>
      <c r="E25" s="174" t="s">
        <v>56</v>
      </c>
      <c r="F25" s="184">
        <v>27</v>
      </c>
      <c r="G25" s="172"/>
      <c r="H25" s="175">
        <v>24</v>
      </c>
      <c r="I25" s="172">
        <f t="shared" si="0"/>
        <v>33</v>
      </c>
      <c r="J25" s="185" t="str">
        <f t="shared" si="1"/>
        <v>X</v>
      </c>
      <c r="K25" s="175" t="str">
        <f t="shared" si="2"/>
        <v>X</v>
      </c>
      <c r="O25" s="192" t="s">
        <v>7</v>
      </c>
      <c r="P25" s="192"/>
      <c r="Q25" s="192"/>
      <c r="R25" s="192"/>
      <c r="S25" s="192"/>
      <c r="T25" s="192"/>
      <c r="U25" s="192"/>
      <c r="V25" s="192"/>
      <c r="W25" s="192"/>
      <c r="X25" s="192"/>
      <c r="Y25" s="192"/>
    </row>
    <row r="26" spans="1:25" ht="15" thickBot="1" x14ac:dyDescent="0.4">
      <c r="A26" s="172"/>
      <c r="B26" s="276"/>
      <c r="C26" s="173" t="s">
        <v>58</v>
      </c>
      <c r="D26" s="183" t="s">
        <v>59</v>
      </c>
      <c r="E26" s="174" t="s">
        <v>58</v>
      </c>
      <c r="F26" s="184">
        <v>11</v>
      </c>
      <c r="G26" s="172"/>
      <c r="H26" s="175">
        <v>25</v>
      </c>
      <c r="I26" s="172">
        <f t="shared" si="0"/>
        <v>35</v>
      </c>
      <c r="J26" s="185" t="str">
        <f t="shared" si="1"/>
        <v>X</v>
      </c>
      <c r="K26" s="175" t="str">
        <f t="shared" si="2"/>
        <v>X</v>
      </c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1:25" ht="15" thickBot="1" x14ac:dyDescent="0.4">
      <c r="A27" s="172"/>
      <c r="B27" s="276"/>
      <c r="C27" s="188" t="s">
        <v>60</v>
      </c>
      <c r="D27" s="189" t="s">
        <v>61</v>
      </c>
      <c r="E27" s="190" t="s">
        <v>61</v>
      </c>
      <c r="F27" s="191">
        <v>16</v>
      </c>
      <c r="G27" s="172"/>
      <c r="H27" s="175">
        <v>26</v>
      </c>
      <c r="I27" s="172">
        <f t="shared" si="0"/>
        <v>4</v>
      </c>
      <c r="J27" s="185" t="str">
        <f t="shared" si="1"/>
        <v>X</v>
      </c>
      <c r="K27" s="175" t="str">
        <f t="shared" si="2"/>
        <v>X</v>
      </c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</row>
    <row r="28" spans="1:25" ht="15" thickBot="1" x14ac:dyDescent="0.4">
      <c r="A28" s="172"/>
      <c r="B28" s="276" t="s">
        <v>9</v>
      </c>
      <c r="C28" s="173" t="s">
        <v>62</v>
      </c>
      <c r="D28" s="183" t="s">
        <v>63</v>
      </c>
      <c r="E28" s="174" t="s">
        <v>62</v>
      </c>
      <c r="F28" s="184">
        <v>20</v>
      </c>
      <c r="G28" s="172"/>
      <c r="H28" s="175">
        <v>27</v>
      </c>
      <c r="I28" s="172">
        <f t="shared" si="0"/>
        <v>24</v>
      </c>
      <c r="J28" s="185" t="str">
        <f t="shared" si="1"/>
        <v>X</v>
      </c>
      <c r="K28" s="175" t="str">
        <f t="shared" si="2"/>
        <v>X</v>
      </c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</row>
    <row r="29" spans="1:25" ht="15" thickBot="1" x14ac:dyDescent="0.4">
      <c r="A29" s="172"/>
      <c r="B29" s="276"/>
      <c r="C29" s="173" t="s">
        <v>64</v>
      </c>
      <c r="D29" s="183" t="s">
        <v>65</v>
      </c>
      <c r="E29" s="174" t="s">
        <v>65</v>
      </c>
      <c r="F29" s="184">
        <v>30</v>
      </c>
      <c r="G29" s="172"/>
      <c r="H29" s="223">
        <v>28</v>
      </c>
      <c r="I29" s="176">
        <f t="shared" si="0"/>
        <v>13</v>
      </c>
      <c r="J29" s="187" t="str">
        <f t="shared" si="1"/>
        <v>X</v>
      </c>
      <c r="K29" s="223" t="str">
        <f t="shared" si="2"/>
        <v>X</v>
      </c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</row>
    <row r="30" spans="1:25" ht="15" thickBot="1" x14ac:dyDescent="0.4">
      <c r="B30" s="276"/>
      <c r="C30" s="173" t="s">
        <v>66</v>
      </c>
      <c r="D30" s="183" t="s">
        <v>67</v>
      </c>
      <c r="E30" s="174" t="s">
        <v>67</v>
      </c>
      <c r="F30" s="184">
        <v>37</v>
      </c>
      <c r="G30" s="172"/>
      <c r="H30" s="175">
        <v>29</v>
      </c>
      <c r="I30" s="172">
        <f t="shared" si="0"/>
        <v>9</v>
      </c>
      <c r="J30" s="185" t="str">
        <f t="shared" si="1"/>
        <v>X</v>
      </c>
      <c r="K30" s="175" t="str">
        <f t="shared" si="2"/>
        <v>X</v>
      </c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</row>
    <row r="31" spans="1:25" ht="15" thickBot="1" x14ac:dyDescent="0.4">
      <c r="B31" s="276"/>
      <c r="C31" s="173" t="s">
        <v>68</v>
      </c>
      <c r="D31" s="183" t="s">
        <v>69</v>
      </c>
      <c r="E31" s="174" t="s">
        <v>68</v>
      </c>
      <c r="F31" s="184">
        <v>4</v>
      </c>
      <c r="G31" s="172"/>
      <c r="H31" s="175">
        <v>30</v>
      </c>
      <c r="I31" s="172">
        <f t="shared" si="0"/>
        <v>28</v>
      </c>
      <c r="J31" s="185" t="str">
        <f t="shared" si="1"/>
        <v>X</v>
      </c>
      <c r="K31" s="175" t="str">
        <f t="shared" si="2"/>
        <v>X</v>
      </c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</row>
    <row r="32" spans="1:25" ht="15" thickBot="1" x14ac:dyDescent="0.4">
      <c r="B32" s="276"/>
      <c r="C32" s="173" t="s">
        <v>70</v>
      </c>
      <c r="D32" s="183" t="s">
        <v>71</v>
      </c>
      <c r="E32" s="174" t="s">
        <v>70</v>
      </c>
      <c r="F32" s="184">
        <v>23</v>
      </c>
      <c r="G32" s="172"/>
      <c r="H32" s="175">
        <v>31</v>
      </c>
      <c r="I32" s="172">
        <f t="shared" si="0"/>
        <v>21</v>
      </c>
      <c r="J32" s="185" t="str">
        <f t="shared" si="1"/>
        <v>X</v>
      </c>
      <c r="K32" s="175" t="str">
        <f t="shared" si="2"/>
        <v>X</v>
      </c>
      <c r="O32" s="192"/>
      <c r="P32" s="192"/>
      <c r="Q32" s="192" t="s">
        <v>7</v>
      </c>
      <c r="R32" s="192"/>
      <c r="S32" s="192"/>
      <c r="T32" s="192"/>
      <c r="U32" s="192"/>
      <c r="V32" s="192"/>
      <c r="W32" s="192"/>
      <c r="X32" s="192"/>
      <c r="Y32" s="192"/>
    </row>
    <row r="33" spans="2:25" ht="15" thickBot="1" x14ac:dyDescent="0.4">
      <c r="B33" s="276"/>
      <c r="C33" s="173" t="s">
        <v>72</v>
      </c>
      <c r="D33" s="183" t="s">
        <v>73</v>
      </c>
      <c r="E33" s="174" t="s">
        <v>73</v>
      </c>
      <c r="F33" s="184">
        <v>35</v>
      </c>
      <c r="G33" s="172"/>
      <c r="H33" s="175">
        <v>32</v>
      </c>
      <c r="I33" s="172">
        <f t="shared" si="0"/>
        <v>16</v>
      </c>
      <c r="J33" s="185" t="str">
        <f t="shared" si="1"/>
        <v>X</v>
      </c>
      <c r="K33" s="175" t="str">
        <f t="shared" si="2"/>
        <v>X</v>
      </c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</row>
    <row r="34" spans="2:25" ht="15" thickBot="1" x14ac:dyDescent="0.4">
      <c r="B34" s="276"/>
      <c r="C34" s="173" t="s">
        <v>74</v>
      </c>
      <c r="D34" s="183" t="s">
        <v>75</v>
      </c>
      <c r="E34" s="174" t="s">
        <v>74</v>
      </c>
      <c r="F34" s="184">
        <v>24</v>
      </c>
      <c r="G34" s="172"/>
      <c r="H34" s="175">
        <v>33</v>
      </c>
      <c r="I34" s="172">
        <f t="shared" si="0"/>
        <v>5</v>
      </c>
      <c r="J34" s="185" t="str">
        <f t="shared" si="1"/>
        <v>X</v>
      </c>
      <c r="K34" s="175" t="str">
        <f t="shared" si="2"/>
        <v>X</v>
      </c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</row>
    <row r="35" spans="2:25" ht="15" thickBot="1" x14ac:dyDescent="0.4">
      <c r="B35" s="276"/>
      <c r="C35" s="173" t="s">
        <v>76</v>
      </c>
      <c r="D35" s="183" t="s">
        <v>77</v>
      </c>
      <c r="E35" s="174" t="s">
        <v>76</v>
      </c>
      <c r="F35" s="184">
        <v>15</v>
      </c>
      <c r="G35" s="172"/>
      <c r="H35" s="175">
        <v>34</v>
      </c>
      <c r="I35" s="172">
        <f t="shared" si="0"/>
        <v>36</v>
      </c>
      <c r="J35" s="185" t="str">
        <f t="shared" si="1"/>
        <v>X</v>
      </c>
      <c r="K35" s="175" t="str">
        <f t="shared" si="2"/>
        <v>X</v>
      </c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</row>
    <row r="36" spans="2:25" ht="15" thickBot="1" x14ac:dyDescent="0.4">
      <c r="B36" s="276"/>
      <c r="C36" s="173" t="s">
        <v>78</v>
      </c>
      <c r="D36" s="183" t="s">
        <v>79</v>
      </c>
      <c r="E36" s="174" t="s">
        <v>79</v>
      </c>
      <c r="F36" s="184">
        <v>25</v>
      </c>
      <c r="G36" s="172"/>
      <c r="H36" s="223">
        <v>35</v>
      </c>
      <c r="I36" s="176">
        <f t="shared" si="0"/>
        <v>32</v>
      </c>
      <c r="J36" s="187" t="str">
        <f t="shared" si="1"/>
        <v>X</v>
      </c>
      <c r="K36" s="223" t="str">
        <f t="shared" si="2"/>
        <v>X</v>
      </c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</row>
    <row r="37" spans="2:25" ht="15" thickBot="1" x14ac:dyDescent="0.4">
      <c r="B37" s="276"/>
      <c r="C37" s="173" t="s">
        <v>80</v>
      </c>
      <c r="D37" s="183" t="s">
        <v>81</v>
      </c>
      <c r="E37" s="174" t="s">
        <v>80</v>
      </c>
      <c r="F37" s="184">
        <v>34</v>
      </c>
      <c r="G37" s="172"/>
      <c r="H37" s="175">
        <v>36</v>
      </c>
      <c r="I37" s="172">
        <f t="shared" si="0"/>
        <v>14</v>
      </c>
      <c r="J37" s="185" t="str">
        <f t="shared" si="1"/>
        <v>X</v>
      </c>
      <c r="K37" s="175" t="str">
        <f t="shared" si="2"/>
        <v>X</v>
      </c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</row>
    <row r="38" spans="2:25" ht="15" thickBot="1" x14ac:dyDescent="0.4">
      <c r="B38" s="276"/>
      <c r="C38" s="173" t="s">
        <v>82</v>
      </c>
      <c r="D38" s="183" t="s">
        <v>83</v>
      </c>
      <c r="E38" s="174" t="s">
        <v>82</v>
      </c>
      <c r="F38" s="175">
        <v>39</v>
      </c>
      <c r="G38" s="172"/>
      <c r="H38" s="175">
        <v>37</v>
      </c>
      <c r="I38" s="172">
        <f t="shared" si="0"/>
        <v>29</v>
      </c>
      <c r="J38" s="185" t="str">
        <f t="shared" si="1"/>
        <v>X</v>
      </c>
      <c r="K38" s="175" t="str">
        <f t="shared" si="2"/>
        <v>X</v>
      </c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</row>
    <row r="39" spans="2:25" ht="15" thickBot="1" x14ac:dyDescent="0.4">
      <c r="B39" s="276"/>
      <c r="C39" s="173" t="s">
        <v>84</v>
      </c>
      <c r="D39" s="183" t="s">
        <v>85</v>
      </c>
      <c r="E39" s="174" t="s">
        <v>84</v>
      </c>
      <c r="F39" s="184">
        <v>5</v>
      </c>
      <c r="G39" s="172"/>
      <c r="H39" s="175">
        <v>38</v>
      </c>
      <c r="I39" s="172">
        <f t="shared" si="0"/>
        <v>2</v>
      </c>
      <c r="J39" s="185" t="str">
        <f t="shared" si="1"/>
        <v>X</v>
      </c>
      <c r="K39" s="175" t="str">
        <f t="shared" si="2"/>
        <v>X</v>
      </c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</row>
    <row r="40" spans="2:25" ht="15" thickBot="1" x14ac:dyDescent="0.4">
      <c r="B40" s="276"/>
      <c r="C40" s="172" t="s">
        <v>86</v>
      </c>
      <c r="D40" s="183" t="s">
        <v>87</v>
      </c>
      <c r="E40" s="184" t="s">
        <v>86</v>
      </c>
      <c r="F40" s="174">
        <v>12</v>
      </c>
      <c r="G40" s="172"/>
      <c r="H40" s="175">
        <v>39</v>
      </c>
      <c r="I40" s="172">
        <f t="shared" si="0"/>
        <v>37</v>
      </c>
      <c r="J40" s="185" t="str">
        <f t="shared" si="1"/>
        <v>X</v>
      </c>
      <c r="K40" s="175" t="str">
        <f t="shared" si="2"/>
        <v>X</v>
      </c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</row>
    <row r="41" spans="2:25" ht="15" thickBot="1" x14ac:dyDescent="0.4">
      <c r="B41" s="276"/>
      <c r="C41" s="172" t="s">
        <v>88</v>
      </c>
      <c r="D41" s="183" t="s">
        <v>89</v>
      </c>
      <c r="E41" s="174" t="s">
        <v>89</v>
      </c>
      <c r="F41" s="174">
        <v>13</v>
      </c>
      <c r="G41" s="172"/>
      <c r="H41" s="175">
        <v>40</v>
      </c>
      <c r="I41" s="172">
        <f t="shared" si="0"/>
        <v>19</v>
      </c>
      <c r="J41" s="185" t="str">
        <f t="shared" si="1"/>
        <v>X</v>
      </c>
      <c r="K41" s="175" t="str">
        <f t="shared" si="2"/>
        <v>X</v>
      </c>
    </row>
    <row r="42" spans="2:25" ht="15" thickBot="1" x14ac:dyDescent="0.4">
      <c r="C42" s="194" t="str">
        <f>E40</f>
        <v>Oklahoma</v>
      </c>
      <c r="D42" s="194" t="str">
        <f>E41</f>
        <v>Alabama</v>
      </c>
      <c r="E42" s="195" t="s">
        <v>86</v>
      </c>
      <c r="F42" s="196">
        <v>1</v>
      </c>
      <c r="G42" s="172"/>
      <c r="H42" s="223">
        <v>41</v>
      </c>
      <c r="I42" s="176">
        <f t="shared" si="0"/>
        <v>7</v>
      </c>
      <c r="J42" s="187" t="str">
        <f t="shared" si="1"/>
        <v>X</v>
      </c>
      <c r="K42" s="223" t="str">
        <f t="shared" si="2"/>
        <v>X</v>
      </c>
    </row>
    <row r="43" spans="2:25" ht="15" thickTop="1" x14ac:dyDescent="0.35">
      <c r="C43" s="172"/>
      <c r="D43" s="172"/>
      <c r="E43" s="172"/>
      <c r="F43" s="172"/>
    </row>
    <row r="44" spans="2:25" x14ac:dyDescent="0.35">
      <c r="C44" s="172"/>
      <c r="D44" s="172"/>
      <c r="E44" s="172"/>
      <c r="F44" s="172"/>
    </row>
    <row r="45" spans="2:25" x14ac:dyDescent="0.35">
      <c r="C45" s="172"/>
      <c r="D45" s="172"/>
      <c r="E45" s="172"/>
      <c r="F45" s="172">
        <f>SUM(F2:F44)</f>
        <v>861</v>
      </c>
    </row>
    <row r="46" spans="2:25" x14ac:dyDescent="0.35">
      <c r="C46" s="172"/>
      <c r="D46" s="172"/>
      <c r="E46" s="172"/>
      <c r="F46" s="172"/>
    </row>
    <row r="47" spans="2:25" x14ac:dyDescent="0.35">
      <c r="C47" s="172"/>
      <c r="D47" s="172"/>
      <c r="E47" s="172"/>
      <c r="F47" s="172"/>
    </row>
  </sheetData>
  <mergeCells count="5">
    <mergeCell ref="B2:B15"/>
    <mergeCell ref="M3:N4"/>
    <mergeCell ref="O3:P4"/>
    <mergeCell ref="B16:B27"/>
    <mergeCell ref="B28:B41"/>
  </mergeCells>
  <conditionalFormatting sqref="F2:F11">
    <cfRule type="duplicateValues" dxfId="112" priority="1"/>
  </conditionalFormatting>
  <conditionalFormatting sqref="F2:F42">
    <cfRule type="duplicateValues" dxfId="111" priority="2"/>
  </conditionalFormatting>
  <dataValidations count="3">
    <dataValidation type="list" allowBlank="1" showInputMessage="1" showErrorMessage="1" sqref="E3:E42">
      <formula1>C3:D3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49" zoomScaleNormal="49" workbookViewId="0">
      <selection activeCell="E2" sqref="E2"/>
    </sheetView>
  </sheetViews>
  <sheetFormatPr defaultRowHeight="14.5" x14ac:dyDescent="0.35"/>
  <cols>
    <col min="1" max="1" width="5.26953125" customWidth="1"/>
    <col min="2" max="2" width="7.6328125" customWidth="1"/>
    <col min="3" max="5" width="23.1796875" customWidth="1"/>
    <col min="6" max="6" width="14.26953125" customWidth="1"/>
    <col min="9" max="9" width="16.1796875" customWidth="1"/>
    <col min="10" max="10" width="6.453125" hidden="1" customWidth="1"/>
    <col min="11" max="11" width="8.7265625" hidden="1" customWidth="1"/>
    <col min="13" max="13" width="9.1796875" customWidth="1"/>
    <col min="14" max="14" width="9.7265625" customWidth="1"/>
    <col min="15" max="15" width="8.90625" customWidth="1"/>
    <col min="16" max="16" width="11.453125" customWidth="1"/>
    <col min="17" max="17" width="12.453125" customWidth="1"/>
    <col min="18" max="18" width="9.7265625" customWidth="1"/>
  </cols>
  <sheetData>
    <row r="1" spans="2:18" ht="15" thickBot="1" x14ac:dyDescent="0.4">
      <c r="C1" s="1" t="s">
        <v>0</v>
      </c>
      <c r="D1" s="2" t="s">
        <v>1</v>
      </c>
      <c r="E1" s="3" t="s">
        <v>2</v>
      </c>
      <c r="F1" s="4" t="s">
        <v>3</v>
      </c>
      <c r="I1" s="277" t="s">
        <v>4</v>
      </c>
      <c r="J1" s="277"/>
      <c r="K1" s="277"/>
      <c r="L1" s="277"/>
      <c r="O1" s="6"/>
      <c r="P1" s="6"/>
    </row>
    <row r="2" spans="2:18" ht="15.5" customHeight="1" thickTop="1" thickBot="1" x14ac:dyDescent="0.4">
      <c r="B2" s="284" t="s">
        <v>5</v>
      </c>
      <c r="C2" s="1" t="s">
        <v>10</v>
      </c>
      <c r="D2" s="7" t="s">
        <v>11</v>
      </c>
      <c r="E2" s="3" t="s">
        <v>10</v>
      </c>
      <c r="F2" s="8">
        <v>30</v>
      </c>
      <c r="I2" s="9">
        <v>1</v>
      </c>
      <c r="J2">
        <f t="shared" ref="J2:J42" si="0">MATCH(I2,$F$2:$F$42,0)</f>
        <v>41</v>
      </c>
      <c r="K2" s="10" t="str">
        <f>IF(J2&gt;=0,"X","")</f>
        <v>X</v>
      </c>
      <c r="L2" s="9" t="str">
        <f>IFERROR(K2,"Unused")</f>
        <v>X</v>
      </c>
      <c r="O2" s="11"/>
      <c r="P2" s="11"/>
    </row>
    <row r="3" spans="2:18" ht="15" thickBot="1" x14ac:dyDescent="0.4">
      <c r="B3" s="284"/>
      <c r="C3" s="1" t="s">
        <v>12</v>
      </c>
      <c r="D3" s="12" t="s">
        <v>13</v>
      </c>
      <c r="E3" s="3" t="s">
        <v>13</v>
      </c>
      <c r="F3" s="3">
        <v>25</v>
      </c>
      <c r="I3" s="9">
        <v>2</v>
      </c>
      <c r="J3">
        <f t="shared" si="0"/>
        <v>30</v>
      </c>
      <c r="K3" s="10" t="str">
        <f t="shared" ref="K3:K42" si="1">IF(J3&gt;=0,"X","")</f>
        <v>X</v>
      </c>
      <c r="L3" s="9" t="str">
        <f t="shared" ref="L3:L42" si="2">IFERROR(K3,"Unused")</f>
        <v>X</v>
      </c>
      <c r="N3" s="278" t="s">
        <v>6</v>
      </c>
      <c r="O3" s="279"/>
      <c r="P3" s="279" t="s">
        <v>117</v>
      </c>
      <c r="Q3" s="282"/>
    </row>
    <row r="4" spans="2:18" ht="15" thickBot="1" x14ac:dyDescent="0.4">
      <c r="B4" s="284"/>
      <c r="C4" s="1" t="s">
        <v>14</v>
      </c>
      <c r="D4" s="12" t="s">
        <v>15</v>
      </c>
      <c r="E4" s="13" t="s">
        <v>15</v>
      </c>
      <c r="F4" s="3">
        <v>34</v>
      </c>
      <c r="I4" s="9">
        <v>3</v>
      </c>
      <c r="J4">
        <f t="shared" si="0"/>
        <v>11</v>
      </c>
      <c r="K4" s="10" t="str">
        <f t="shared" si="1"/>
        <v>X</v>
      </c>
      <c r="L4" s="9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2" t="s">
        <v>16</v>
      </c>
      <c r="D5" s="12" t="s">
        <v>17</v>
      </c>
      <c r="E5" s="3" t="s">
        <v>16</v>
      </c>
      <c r="F5" s="13">
        <v>26</v>
      </c>
      <c r="I5" s="9">
        <v>4</v>
      </c>
      <c r="J5">
        <f t="shared" si="0"/>
        <v>25</v>
      </c>
      <c r="K5" s="10" t="str">
        <f t="shared" si="1"/>
        <v>X</v>
      </c>
      <c r="L5" s="9" t="str">
        <f t="shared" si="2"/>
        <v>X</v>
      </c>
    </row>
    <row r="6" spans="2:18" ht="15" thickBot="1" x14ac:dyDescent="0.4">
      <c r="B6" s="284"/>
      <c r="C6" s="2" t="s">
        <v>18</v>
      </c>
      <c r="D6" s="12" t="s">
        <v>19</v>
      </c>
      <c r="E6" s="3" t="s">
        <v>18</v>
      </c>
      <c r="F6" s="13">
        <v>24</v>
      </c>
      <c r="H6" s="1"/>
      <c r="I6" s="4">
        <v>5</v>
      </c>
      <c r="J6" s="1">
        <f t="shared" si="0"/>
        <v>26</v>
      </c>
      <c r="K6" s="14" t="str">
        <f t="shared" si="1"/>
        <v>X</v>
      </c>
      <c r="L6" s="4" t="str">
        <f t="shared" si="2"/>
        <v>X</v>
      </c>
    </row>
    <row r="7" spans="2:18" ht="15" thickBot="1" x14ac:dyDescent="0.4">
      <c r="B7" s="284"/>
      <c r="C7" s="2" t="s">
        <v>20</v>
      </c>
      <c r="D7" s="12" t="s">
        <v>21</v>
      </c>
      <c r="E7" s="3" t="s">
        <v>21</v>
      </c>
      <c r="F7" s="4">
        <v>37</v>
      </c>
      <c r="H7" s="1"/>
      <c r="I7" s="4">
        <v>6</v>
      </c>
      <c r="J7" s="1">
        <f t="shared" si="0"/>
        <v>31</v>
      </c>
      <c r="K7" s="14" t="str">
        <f t="shared" si="1"/>
        <v>X</v>
      </c>
      <c r="L7" s="4" t="str">
        <f t="shared" si="2"/>
        <v>X</v>
      </c>
    </row>
    <row r="8" spans="2:18" ht="15" thickBot="1" x14ac:dyDescent="0.4">
      <c r="B8" s="284"/>
      <c r="C8" s="2" t="s">
        <v>22</v>
      </c>
      <c r="D8" s="12" t="s">
        <v>23</v>
      </c>
      <c r="E8" s="3" t="s">
        <v>22</v>
      </c>
      <c r="F8" s="13">
        <v>11</v>
      </c>
      <c r="H8" s="1"/>
      <c r="I8" s="15">
        <v>7</v>
      </c>
      <c r="J8" s="5">
        <f t="shared" si="0"/>
        <v>36</v>
      </c>
      <c r="K8" s="16" t="str">
        <f t="shared" si="1"/>
        <v>X</v>
      </c>
      <c r="L8" s="15" t="str">
        <f t="shared" si="2"/>
        <v>X</v>
      </c>
    </row>
    <row r="9" spans="2:18" ht="15" thickBot="1" x14ac:dyDescent="0.4">
      <c r="B9" s="284"/>
      <c r="C9" s="2" t="s">
        <v>24</v>
      </c>
      <c r="D9" s="12" t="s">
        <v>25</v>
      </c>
      <c r="E9" s="3" t="s">
        <v>25</v>
      </c>
      <c r="F9" s="13">
        <v>12</v>
      </c>
      <c r="H9" s="1"/>
      <c r="I9" s="4">
        <v>8</v>
      </c>
      <c r="J9" s="1">
        <f t="shared" si="0"/>
        <v>34</v>
      </c>
      <c r="K9" s="14" t="str">
        <f t="shared" si="1"/>
        <v>X</v>
      </c>
      <c r="L9" s="4" t="str">
        <f t="shared" si="2"/>
        <v>X</v>
      </c>
    </row>
    <row r="10" spans="2:18" ht="15" thickBot="1" x14ac:dyDescent="0.4">
      <c r="B10" s="284"/>
      <c r="C10" s="2" t="s">
        <v>26</v>
      </c>
      <c r="D10" s="12" t="s">
        <v>27</v>
      </c>
      <c r="E10" s="3" t="s">
        <v>27</v>
      </c>
      <c r="F10" s="13">
        <v>36</v>
      </c>
      <c r="H10" s="1"/>
      <c r="I10" s="4">
        <v>9</v>
      </c>
      <c r="J10" s="1">
        <f t="shared" si="0"/>
        <v>39</v>
      </c>
      <c r="K10" s="14" t="str">
        <f t="shared" si="1"/>
        <v>X</v>
      </c>
      <c r="L10" s="4" t="str">
        <f t="shared" si="2"/>
        <v>X</v>
      </c>
      <c r="R10" t="s">
        <v>7</v>
      </c>
    </row>
    <row r="11" spans="2:18" ht="15" thickBot="1" x14ac:dyDescent="0.4">
      <c r="B11" s="284"/>
      <c r="C11" s="2" t="s">
        <v>28</v>
      </c>
      <c r="D11" s="12" t="s">
        <v>29</v>
      </c>
      <c r="E11" s="3" t="s">
        <v>28</v>
      </c>
      <c r="F11" s="13">
        <v>33</v>
      </c>
      <c r="H11" s="1"/>
      <c r="I11" s="4">
        <v>10</v>
      </c>
      <c r="J11" s="1">
        <f t="shared" si="0"/>
        <v>38</v>
      </c>
      <c r="K11" s="14" t="str">
        <f t="shared" si="1"/>
        <v>X</v>
      </c>
      <c r="L11" s="4" t="str">
        <f t="shared" si="2"/>
        <v>X</v>
      </c>
    </row>
    <row r="12" spans="2:18" ht="15" thickBot="1" x14ac:dyDescent="0.4">
      <c r="B12" s="284"/>
      <c r="C12" s="2" t="s">
        <v>30</v>
      </c>
      <c r="D12" s="12" t="s">
        <v>31</v>
      </c>
      <c r="E12" s="3" t="s">
        <v>30</v>
      </c>
      <c r="F12" s="13">
        <v>3</v>
      </c>
      <c r="H12" s="1"/>
      <c r="I12" s="4">
        <v>11</v>
      </c>
      <c r="J12" s="1">
        <f t="shared" si="0"/>
        <v>7</v>
      </c>
      <c r="K12" s="14" t="str">
        <f t="shared" si="1"/>
        <v>X</v>
      </c>
      <c r="L12" s="4" t="str">
        <f t="shared" si="2"/>
        <v>X</v>
      </c>
    </row>
    <row r="13" spans="2:18" ht="15" thickBot="1" x14ac:dyDescent="0.4">
      <c r="B13" s="284"/>
      <c r="C13" s="2" t="s">
        <v>32</v>
      </c>
      <c r="D13" s="12" t="s">
        <v>33</v>
      </c>
      <c r="E13" s="3" t="s">
        <v>33</v>
      </c>
      <c r="F13" s="13">
        <v>22</v>
      </c>
      <c r="H13" s="1"/>
      <c r="I13" s="4">
        <v>12</v>
      </c>
      <c r="J13" s="1">
        <f t="shared" si="0"/>
        <v>8</v>
      </c>
      <c r="K13" s="14" t="str">
        <f t="shared" si="1"/>
        <v>X</v>
      </c>
      <c r="L13" s="4" t="str">
        <f t="shared" si="2"/>
        <v>X</v>
      </c>
    </row>
    <row r="14" spans="2:18" ht="15" thickBot="1" x14ac:dyDescent="0.4">
      <c r="B14" s="284"/>
      <c r="C14" s="2" t="s">
        <v>34</v>
      </c>
      <c r="D14" s="12" t="s">
        <v>35</v>
      </c>
      <c r="E14" s="3" t="s">
        <v>35</v>
      </c>
      <c r="F14" s="13">
        <v>35</v>
      </c>
      <c r="H14" s="1"/>
      <c r="I14" s="4">
        <v>13</v>
      </c>
      <c r="J14" s="1">
        <f t="shared" si="0"/>
        <v>15</v>
      </c>
      <c r="K14" s="14" t="str">
        <f t="shared" si="1"/>
        <v>X</v>
      </c>
      <c r="L14" s="4" t="str">
        <f t="shared" si="2"/>
        <v>X</v>
      </c>
      <c r="Q14" t="s">
        <v>7</v>
      </c>
    </row>
    <row r="15" spans="2:18" ht="15" thickBot="1" x14ac:dyDescent="0.4">
      <c r="B15" s="284"/>
      <c r="C15" s="17" t="s">
        <v>36</v>
      </c>
      <c r="D15" s="18" t="s">
        <v>37</v>
      </c>
      <c r="E15" s="19" t="s">
        <v>37</v>
      </c>
      <c r="F15" s="22">
        <v>19</v>
      </c>
      <c r="H15" s="1"/>
      <c r="I15" s="15">
        <v>14</v>
      </c>
      <c r="J15" s="5">
        <f t="shared" si="0"/>
        <v>17</v>
      </c>
      <c r="K15" s="16" t="str">
        <f t="shared" si="1"/>
        <v>X</v>
      </c>
      <c r="L15" s="15" t="str">
        <f t="shared" si="2"/>
        <v>X</v>
      </c>
    </row>
    <row r="16" spans="2:18" ht="14.5" customHeight="1" thickBot="1" x14ac:dyDescent="0.4">
      <c r="B16" s="276" t="s">
        <v>8</v>
      </c>
      <c r="C16" s="2" t="s">
        <v>38</v>
      </c>
      <c r="D16" s="12" t="s">
        <v>39</v>
      </c>
      <c r="E16" s="13" t="s">
        <v>39</v>
      </c>
      <c r="F16" s="13">
        <v>13</v>
      </c>
      <c r="H16" s="1"/>
      <c r="I16" s="4">
        <v>15</v>
      </c>
      <c r="J16" s="1">
        <f t="shared" si="0"/>
        <v>19</v>
      </c>
      <c r="K16" s="14" t="str">
        <f t="shared" si="1"/>
        <v>X</v>
      </c>
      <c r="L16" s="4" t="str">
        <f t="shared" si="2"/>
        <v>X</v>
      </c>
    </row>
    <row r="17" spans="1:26" ht="15" thickBot="1" x14ac:dyDescent="0.4">
      <c r="B17" s="276"/>
      <c r="C17" s="2" t="s">
        <v>40</v>
      </c>
      <c r="D17" s="12" t="s">
        <v>41</v>
      </c>
      <c r="E17" s="13" t="s">
        <v>41</v>
      </c>
      <c r="F17" s="13">
        <v>39</v>
      </c>
      <c r="H17" s="1"/>
      <c r="I17" s="4">
        <v>16</v>
      </c>
      <c r="J17" s="1">
        <f t="shared" si="0"/>
        <v>35</v>
      </c>
      <c r="K17" s="14" t="str">
        <f t="shared" si="1"/>
        <v>X</v>
      </c>
      <c r="L17" s="4" t="str">
        <f t="shared" si="2"/>
        <v>X</v>
      </c>
    </row>
    <row r="18" spans="1:26" ht="15" thickBot="1" x14ac:dyDescent="0.4">
      <c r="B18" s="276"/>
      <c r="C18" s="2" t="s">
        <v>42</v>
      </c>
      <c r="D18" s="12" t="s">
        <v>43</v>
      </c>
      <c r="E18" s="13" t="s">
        <v>42</v>
      </c>
      <c r="F18" s="13">
        <v>14</v>
      </c>
      <c r="H18" s="1"/>
      <c r="I18" s="4">
        <v>17</v>
      </c>
      <c r="J18" s="1">
        <f t="shared" si="0"/>
        <v>23</v>
      </c>
      <c r="K18" s="14" t="str">
        <f t="shared" si="1"/>
        <v>X</v>
      </c>
      <c r="L18" s="4" t="str">
        <f t="shared" si="2"/>
        <v>X</v>
      </c>
    </row>
    <row r="19" spans="1:26" ht="15" thickBot="1" x14ac:dyDescent="0.4">
      <c r="B19" s="276"/>
      <c r="C19" s="2" t="s">
        <v>44</v>
      </c>
      <c r="D19" s="12" t="s">
        <v>45</v>
      </c>
      <c r="E19" s="3" t="s">
        <v>45</v>
      </c>
      <c r="F19" s="13">
        <v>23</v>
      </c>
      <c r="H19" s="1"/>
      <c r="I19" s="4">
        <v>18</v>
      </c>
      <c r="J19" s="1">
        <f t="shared" si="0"/>
        <v>22</v>
      </c>
      <c r="K19" s="14" t="str">
        <f t="shared" si="1"/>
        <v>X</v>
      </c>
      <c r="L19" s="4" t="str">
        <f t="shared" si="2"/>
        <v>X</v>
      </c>
    </row>
    <row r="20" spans="1:26" ht="15" thickBot="1" x14ac:dyDescent="0.4">
      <c r="B20" s="276"/>
      <c r="C20" s="2" t="s">
        <v>46</v>
      </c>
      <c r="D20" s="12" t="s">
        <v>47</v>
      </c>
      <c r="E20" s="3" t="s">
        <v>46</v>
      </c>
      <c r="F20" s="13">
        <v>15</v>
      </c>
      <c r="H20" s="1"/>
      <c r="I20" s="4">
        <v>19</v>
      </c>
      <c r="J20" s="1">
        <f t="shared" si="0"/>
        <v>14</v>
      </c>
      <c r="K20" s="14" t="str">
        <f t="shared" si="1"/>
        <v>X</v>
      </c>
      <c r="L20" s="4" t="str">
        <f t="shared" si="2"/>
        <v>X</v>
      </c>
    </row>
    <row r="21" spans="1:26" ht="15" thickBot="1" x14ac:dyDescent="0.4">
      <c r="B21" s="276"/>
      <c r="C21" s="2" t="s">
        <v>48</v>
      </c>
      <c r="D21" s="12" t="s">
        <v>49</v>
      </c>
      <c r="E21" s="3" t="s">
        <v>49</v>
      </c>
      <c r="F21" s="13">
        <v>20</v>
      </c>
      <c r="H21" s="1"/>
      <c r="I21" s="4">
        <v>20</v>
      </c>
      <c r="J21" s="1">
        <f t="shared" si="0"/>
        <v>20</v>
      </c>
      <c r="K21" s="14" t="str">
        <f t="shared" si="1"/>
        <v>X</v>
      </c>
      <c r="L21" s="4" t="str">
        <f t="shared" si="2"/>
        <v>X</v>
      </c>
    </row>
    <row r="22" spans="1:26" ht="15" thickBot="1" x14ac:dyDescent="0.4">
      <c r="B22" s="276"/>
      <c r="C22" s="2" t="s">
        <v>50</v>
      </c>
      <c r="D22" s="12" t="s">
        <v>51</v>
      </c>
      <c r="E22" s="3" t="s">
        <v>50</v>
      </c>
      <c r="F22" s="13">
        <v>21</v>
      </c>
      <c r="H22" s="1"/>
      <c r="I22" s="15">
        <v>21</v>
      </c>
      <c r="J22" s="5">
        <f t="shared" si="0"/>
        <v>21</v>
      </c>
      <c r="K22" s="16" t="str">
        <f t="shared" si="1"/>
        <v>X</v>
      </c>
      <c r="L22" s="15" t="str">
        <f t="shared" si="2"/>
        <v>X</v>
      </c>
    </row>
    <row r="23" spans="1:26" ht="15" thickBot="1" x14ac:dyDescent="0.4">
      <c r="B23" s="276"/>
      <c r="C23" s="2" t="s">
        <v>52</v>
      </c>
      <c r="D23" s="12" t="s">
        <v>53</v>
      </c>
      <c r="E23" s="3" t="s">
        <v>52</v>
      </c>
      <c r="F23" s="13">
        <v>18</v>
      </c>
      <c r="H23" s="1"/>
      <c r="I23" s="4">
        <v>22</v>
      </c>
      <c r="J23" s="1">
        <f t="shared" si="0"/>
        <v>12</v>
      </c>
      <c r="K23" s="14" t="str">
        <f t="shared" si="1"/>
        <v>X</v>
      </c>
      <c r="L23" s="4" t="str">
        <f t="shared" si="2"/>
        <v>X</v>
      </c>
      <c r="W23" t="s">
        <v>7</v>
      </c>
    </row>
    <row r="24" spans="1:26" ht="15" thickBot="1" x14ac:dyDescent="0.4">
      <c r="B24" s="276"/>
      <c r="C24" s="2" t="s">
        <v>54</v>
      </c>
      <c r="D24" s="12" t="s">
        <v>55</v>
      </c>
      <c r="E24" s="3" t="s">
        <v>55</v>
      </c>
      <c r="F24" s="13">
        <v>17</v>
      </c>
      <c r="H24" s="1"/>
      <c r="I24" s="4">
        <v>23</v>
      </c>
      <c r="J24" s="1">
        <f t="shared" si="0"/>
        <v>18</v>
      </c>
      <c r="K24" s="14" t="str">
        <f t="shared" si="1"/>
        <v>X</v>
      </c>
      <c r="L24" s="4" t="str">
        <f t="shared" si="2"/>
        <v>X</v>
      </c>
    </row>
    <row r="25" spans="1:26" ht="15" thickBot="1" x14ac:dyDescent="0.4">
      <c r="B25" s="276"/>
      <c r="C25" s="2" t="s">
        <v>56</v>
      </c>
      <c r="D25" s="12" t="s">
        <v>57</v>
      </c>
      <c r="E25" s="3" t="s">
        <v>56</v>
      </c>
      <c r="F25" s="13">
        <v>40</v>
      </c>
      <c r="H25" s="1"/>
      <c r="I25" s="4">
        <v>24</v>
      </c>
      <c r="J25" s="1">
        <f t="shared" si="0"/>
        <v>5</v>
      </c>
      <c r="K25" s="14" t="str">
        <f t="shared" si="1"/>
        <v>X</v>
      </c>
      <c r="L25" s="4" t="str">
        <f t="shared" si="2"/>
        <v>X</v>
      </c>
      <c r="P25" s="21" t="s">
        <v>7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" thickBot="1" x14ac:dyDescent="0.4">
      <c r="A26" s="1"/>
      <c r="B26" s="276"/>
      <c r="C26" s="2" t="s">
        <v>58</v>
      </c>
      <c r="D26" s="12" t="s">
        <v>59</v>
      </c>
      <c r="E26" s="3" t="s">
        <v>58</v>
      </c>
      <c r="F26" s="13">
        <v>4</v>
      </c>
      <c r="H26" s="1"/>
      <c r="I26" s="4">
        <v>25</v>
      </c>
      <c r="J26" s="1">
        <f t="shared" si="0"/>
        <v>2</v>
      </c>
      <c r="K26" s="14" t="str">
        <f t="shared" si="1"/>
        <v>X</v>
      </c>
      <c r="L26" s="4" t="str">
        <f t="shared" si="2"/>
        <v>X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" thickBot="1" x14ac:dyDescent="0.4">
      <c r="A27" s="1"/>
      <c r="B27" s="276"/>
      <c r="C27" s="17" t="s">
        <v>60</v>
      </c>
      <c r="D27" s="18" t="s">
        <v>61</v>
      </c>
      <c r="E27" s="19" t="s">
        <v>61</v>
      </c>
      <c r="F27" s="20">
        <v>5</v>
      </c>
      <c r="H27" s="1"/>
      <c r="I27" s="4">
        <v>26</v>
      </c>
      <c r="J27" s="1">
        <f t="shared" si="0"/>
        <v>4</v>
      </c>
      <c r="K27" s="14" t="str">
        <f t="shared" si="1"/>
        <v>X</v>
      </c>
      <c r="L27" s="4" t="str">
        <f t="shared" si="2"/>
        <v>X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" thickBot="1" x14ac:dyDescent="0.4">
      <c r="A28" s="1"/>
      <c r="B28" s="276" t="s">
        <v>9</v>
      </c>
      <c r="C28" s="2" t="s">
        <v>62</v>
      </c>
      <c r="D28" s="12" t="s">
        <v>63</v>
      </c>
      <c r="E28" s="3" t="s">
        <v>63</v>
      </c>
      <c r="F28" s="13">
        <v>38</v>
      </c>
      <c r="H28" s="1"/>
      <c r="I28" s="4">
        <v>27</v>
      </c>
      <c r="J28" s="1">
        <f t="shared" si="0"/>
        <v>29</v>
      </c>
      <c r="K28" s="14" t="str">
        <f t="shared" si="1"/>
        <v>X</v>
      </c>
      <c r="L28" s="4" t="str">
        <f t="shared" si="2"/>
        <v>X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" thickBot="1" x14ac:dyDescent="0.4">
      <c r="A29" s="1"/>
      <c r="B29" s="276"/>
      <c r="C29" s="2" t="s">
        <v>64</v>
      </c>
      <c r="D29" s="12" t="s">
        <v>65</v>
      </c>
      <c r="E29" s="3" t="s">
        <v>64</v>
      </c>
      <c r="F29" s="13">
        <v>41</v>
      </c>
      <c r="H29" s="1"/>
      <c r="I29" s="15">
        <v>28</v>
      </c>
      <c r="J29" s="5">
        <f t="shared" si="0"/>
        <v>40</v>
      </c>
      <c r="K29" s="16" t="str">
        <f t="shared" si="1"/>
        <v>X</v>
      </c>
      <c r="L29" s="15" t="str">
        <f t="shared" si="2"/>
        <v>X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" thickBot="1" x14ac:dyDescent="0.4">
      <c r="B30" s="276"/>
      <c r="C30" s="2" t="s">
        <v>66</v>
      </c>
      <c r="D30" s="12" t="s">
        <v>67</v>
      </c>
      <c r="E30" s="3" t="s">
        <v>67</v>
      </c>
      <c r="F30" s="13">
        <v>27</v>
      </c>
      <c r="H30" s="1"/>
      <c r="I30" s="4">
        <v>29</v>
      </c>
      <c r="J30" s="1">
        <f t="shared" si="0"/>
        <v>37</v>
      </c>
      <c r="K30" s="14" t="str">
        <f t="shared" si="1"/>
        <v>X</v>
      </c>
      <c r="L30" s="4" t="str">
        <f t="shared" si="2"/>
        <v>X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" thickBot="1" x14ac:dyDescent="0.4">
      <c r="B31" s="276"/>
      <c r="C31" s="2" t="s">
        <v>68</v>
      </c>
      <c r="D31" s="12" t="s">
        <v>69</v>
      </c>
      <c r="E31" s="3" t="s">
        <v>68</v>
      </c>
      <c r="F31" s="13">
        <v>2</v>
      </c>
      <c r="H31" s="1"/>
      <c r="I31" s="4">
        <v>30</v>
      </c>
      <c r="J31" s="1">
        <f t="shared" si="0"/>
        <v>1</v>
      </c>
      <c r="K31" s="14" t="str">
        <f t="shared" si="1"/>
        <v>X</v>
      </c>
      <c r="L31" s="4" t="str">
        <f t="shared" si="2"/>
        <v>X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" thickBot="1" x14ac:dyDescent="0.4">
      <c r="B32" s="276"/>
      <c r="C32" s="2" t="s">
        <v>70</v>
      </c>
      <c r="D32" s="12" t="s">
        <v>71</v>
      </c>
      <c r="E32" s="3" t="s">
        <v>71</v>
      </c>
      <c r="F32" s="13">
        <v>6</v>
      </c>
      <c r="H32" s="1"/>
      <c r="I32" s="4">
        <v>31</v>
      </c>
      <c r="J32" s="1">
        <f t="shared" si="0"/>
        <v>33</v>
      </c>
      <c r="K32" s="14" t="str">
        <f t="shared" si="1"/>
        <v>X</v>
      </c>
      <c r="L32" s="4" t="str">
        <f t="shared" si="2"/>
        <v>X</v>
      </c>
      <c r="P32" s="21"/>
      <c r="Q32" s="21"/>
      <c r="R32" s="21" t="s">
        <v>7</v>
      </c>
      <c r="S32" s="21"/>
      <c r="T32" s="21"/>
      <c r="U32" s="21"/>
      <c r="V32" s="21"/>
      <c r="W32" s="21"/>
      <c r="X32" s="21"/>
      <c r="Y32" s="21"/>
      <c r="Z32" s="21"/>
    </row>
    <row r="33" spans="2:26" ht="15" thickBot="1" x14ac:dyDescent="0.4">
      <c r="B33" s="276"/>
      <c r="C33" s="2" t="s">
        <v>72</v>
      </c>
      <c r="D33" s="12" t="s">
        <v>73</v>
      </c>
      <c r="E33" s="3" t="s">
        <v>72</v>
      </c>
      <c r="F33" s="13">
        <v>32</v>
      </c>
      <c r="H33" s="1"/>
      <c r="I33" s="4">
        <v>32</v>
      </c>
      <c r="J33" s="1">
        <f t="shared" si="0"/>
        <v>32</v>
      </c>
      <c r="K33" s="14" t="str">
        <f t="shared" si="1"/>
        <v>X</v>
      </c>
      <c r="L33" s="4" t="str">
        <f t="shared" si="2"/>
        <v>X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2:26" ht="15" thickBot="1" x14ac:dyDescent="0.4">
      <c r="B34" s="276"/>
      <c r="C34" s="2" t="s">
        <v>74</v>
      </c>
      <c r="D34" s="12" t="s">
        <v>75</v>
      </c>
      <c r="E34" s="3" t="s">
        <v>75</v>
      </c>
      <c r="F34" s="13">
        <v>31</v>
      </c>
      <c r="H34" s="1"/>
      <c r="I34" s="4">
        <v>33</v>
      </c>
      <c r="J34" s="1">
        <f t="shared" si="0"/>
        <v>10</v>
      </c>
      <c r="K34" s="14" t="str">
        <f t="shared" si="1"/>
        <v>X</v>
      </c>
      <c r="L34" s="4" t="str">
        <f t="shared" si="2"/>
        <v>X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2:26" ht="15" thickBot="1" x14ac:dyDescent="0.4">
      <c r="B35" s="276"/>
      <c r="C35" s="2" t="s">
        <v>76</v>
      </c>
      <c r="D35" s="12" t="s">
        <v>77</v>
      </c>
      <c r="E35" s="3" t="s">
        <v>76</v>
      </c>
      <c r="F35" s="13">
        <v>8</v>
      </c>
      <c r="H35" s="1"/>
      <c r="I35" s="4">
        <v>34</v>
      </c>
      <c r="J35" s="1">
        <f t="shared" si="0"/>
        <v>3</v>
      </c>
      <c r="K35" s="14" t="str">
        <f t="shared" si="1"/>
        <v>X</v>
      </c>
      <c r="L35" s="4" t="str">
        <f t="shared" si="2"/>
        <v>X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2:26" ht="15" thickBot="1" x14ac:dyDescent="0.4">
      <c r="B36" s="276"/>
      <c r="C36" s="2" t="s">
        <v>78</v>
      </c>
      <c r="D36" s="12" t="s">
        <v>79</v>
      </c>
      <c r="E36" s="3" t="s">
        <v>79</v>
      </c>
      <c r="F36" s="13">
        <v>16</v>
      </c>
      <c r="H36" s="1"/>
      <c r="I36" s="15">
        <v>35</v>
      </c>
      <c r="J36" s="5">
        <f t="shared" si="0"/>
        <v>13</v>
      </c>
      <c r="K36" s="16" t="str">
        <f t="shared" si="1"/>
        <v>X</v>
      </c>
      <c r="L36" s="15" t="str">
        <f t="shared" si="2"/>
        <v>X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2:26" ht="15" thickBot="1" x14ac:dyDescent="0.4">
      <c r="B37" s="276"/>
      <c r="C37" s="2" t="s">
        <v>80</v>
      </c>
      <c r="D37" s="12" t="s">
        <v>81</v>
      </c>
      <c r="E37" s="3" t="s">
        <v>80</v>
      </c>
      <c r="F37" s="13">
        <v>7</v>
      </c>
      <c r="H37" s="1"/>
      <c r="I37" s="4">
        <v>36</v>
      </c>
      <c r="J37" s="1">
        <f t="shared" si="0"/>
        <v>9</v>
      </c>
      <c r="K37" s="14" t="str">
        <f t="shared" si="1"/>
        <v>X</v>
      </c>
      <c r="L37" s="4" t="str">
        <f t="shared" si="2"/>
        <v>X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2:26" ht="15" thickBot="1" x14ac:dyDescent="0.4">
      <c r="B38" s="276"/>
      <c r="C38" s="2" t="s">
        <v>82</v>
      </c>
      <c r="D38" s="12" t="s">
        <v>83</v>
      </c>
      <c r="E38" s="3" t="s">
        <v>82</v>
      </c>
      <c r="F38" s="4">
        <v>29</v>
      </c>
      <c r="H38" s="1"/>
      <c r="I38" s="4">
        <v>37</v>
      </c>
      <c r="J38" s="1">
        <f t="shared" si="0"/>
        <v>6</v>
      </c>
      <c r="K38" s="14" t="str">
        <f t="shared" si="1"/>
        <v>X</v>
      </c>
      <c r="L38" s="4" t="str">
        <f t="shared" si="2"/>
        <v>X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2:26" ht="15" thickBot="1" x14ac:dyDescent="0.4">
      <c r="B39" s="276"/>
      <c r="C39" s="2" t="s">
        <v>84</v>
      </c>
      <c r="D39" s="12" t="s">
        <v>85</v>
      </c>
      <c r="E39" s="3" t="s">
        <v>84</v>
      </c>
      <c r="F39" s="13">
        <v>10</v>
      </c>
      <c r="H39" s="1"/>
      <c r="I39" s="4">
        <v>38</v>
      </c>
      <c r="J39" s="1">
        <f t="shared" si="0"/>
        <v>27</v>
      </c>
      <c r="K39" s="14" t="str">
        <f t="shared" si="1"/>
        <v>X</v>
      </c>
      <c r="L39" s="4" t="str">
        <f t="shared" si="2"/>
        <v>X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2:26" ht="15" thickBot="1" x14ac:dyDescent="0.4">
      <c r="B40" s="276"/>
      <c r="C40" s="1" t="s">
        <v>86</v>
      </c>
      <c r="D40" s="12" t="s">
        <v>87</v>
      </c>
      <c r="E40" s="13" t="s">
        <v>86</v>
      </c>
      <c r="F40" s="3">
        <v>9</v>
      </c>
      <c r="H40" s="1"/>
      <c r="I40" s="4">
        <v>39</v>
      </c>
      <c r="J40" s="1">
        <f t="shared" si="0"/>
        <v>16</v>
      </c>
      <c r="K40" s="14" t="str">
        <f t="shared" si="1"/>
        <v>X</v>
      </c>
      <c r="L40" s="4" t="str">
        <f t="shared" si="2"/>
        <v>X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2:26" ht="15" thickBot="1" x14ac:dyDescent="0.4">
      <c r="B41" s="276"/>
      <c r="C41" s="1" t="s">
        <v>88</v>
      </c>
      <c r="D41" s="12" t="s">
        <v>89</v>
      </c>
      <c r="E41" s="3" t="s">
        <v>89</v>
      </c>
      <c r="F41" s="3">
        <v>28</v>
      </c>
      <c r="H41" s="1"/>
      <c r="I41" s="4">
        <v>40</v>
      </c>
      <c r="J41" s="1">
        <f t="shared" si="0"/>
        <v>24</v>
      </c>
      <c r="K41" s="14" t="str">
        <f t="shared" si="1"/>
        <v>X</v>
      </c>
      <c r="L41" s="4" t="str">
        <f t="shared" si="2"/>
        <v>X</v>
      </c>
    </row>
    <row r="42" spans="2:26" ht="15" thickBot="1" x14ac:dyDescent="0.4">
      <c r="C42" s="23" t="str">
        <f>E40</f>
        <v>Oklahoma</v>
      </c>
      <c r="D42" s="23" t="str">
        <f>E41</f>
        <v>Alabama</v>
      </c>
      <c r="E42" s="24" t="s">
        <v>89</v>
      </c>
      <c r="F42" s="25">
        <v>1</v>
      </c>
      <c r="H42" s="1"/>
      <c r="I42" s="15">
        <v>41</v>
      </c>
      <c r="J42" s="5">
        <f t="shared" si="0"/>
        <v>28</v>
      </c>
      <c r="K42" s="16" t="str">
        <f t="shared" si="1"/>
        <v>X</v>
      </c>
      <c r="L42" s="15" t="str">
        <f t="shared" si="2"/>
        <v>X</v>
      </c>
    </row>
    <row r="43" spans="2:26" ht="15" thickTop="1" x14ac:dyDescent="0.35">
      <c r="C43" s="1"/>
      <c r="D43" s="1"/>
      <c r="E43" s="1"/>
      <c r="F43" s="1"/>
    </row>
    <row r="44" spans="2:26" x14ac:dyDescent="0.35">
      <c r="C44" s="1"/>
      <c r="D44" s="1"/>
      <c r="E44" s="1"/>
      <c r="F44" s="1"/>
    </row>
    <row r="45" spans="2:26" x14ac:dyDescent="0.35">
      <c r="C45" s="1"/>
      <c r="D45" s="1"/>
      <c r="E45" s="1"/>
      <c r="F45" s="1"/>
    </row>
    <row r="46" spans="2:26" x14ac:dyDescent="0.35">
      <c r="C46" s="1"/>
      <c r="D46" s="1"/>
      <c r="E46" s="1"/>
      <c r="F46" s="1"/>
    </row>
    <row r="47" spans="2:26" x14ac:dyDescent="0.35">
      <c r="C47" s="1"/>
      <c r="D47" s="1"/>
      <c r="E47" s="1"/>
      <c r="F47" s="1"/>
    </row>
  </sheetData>
  <mergeCells count="6">
    <mergeCell ref="B28:B41"/>
    <mergeCell ref="I1:L1"/>
    <mergeCell ref="B2:B15"/>
    <mergeCell ref="N3:O4"/>
    <mergeCell ref="P3:Q4"/>
    <mergeCell ref="B16:B27"/>
  </mergeCells>
  <conditionalFormatting sqref="F2:F11">
    <cfRule type="duplicateValues" dxfId="103" priority="1"/>
  </conditionalFormatting>
  <conditionalFormatting sqref="F2:F42">
    <cfRule type="duplicateValues" dxfId="102" priority="2"/>
  </conditionalFormatting>
  <dataValidations count="3">
    <dataValidation type="list" allowBlank="1" showInputMessage="1" showErrorMessage="1" sqref="E3:E42">
      <formula1>C3:D3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49" zoomScaleNormal="49" workbookViewId="0"/>
  </sheetViews>
  <sheetFormatPr defaultRowHeight="14.5" x14ac:dyDescent="0.35"/>
  <cols>
    <col min="1" max="1" width="5.26953125" style="171" customWidth="1"/>
    <col min="2" max="2" width="7.6328125" style="171" customWidth="1"/>
    <col min="3" max="5" width="23.1796875" style="171" customWidth="1"/>
    <col min="6" max="6" width="14.26953125" style="171" customWidth="1"/>
    <col min="7" max="8" width="8.7265625" style="171"/>
    <col min="9" max="9" width="16.1796875" style="171" customWidth="1"/>
    <col min="10" max="10" width="6.453125" style="171" hidden="1" customWidth="1"/>
    <col min="11" max="11" width="8.7265625" style="171" hidden="1" customWidth="1"/>
    <col min="12" max="12" width="8.7265625" style="171"/>
    <col min="13" max="13" width="9.1796875" style="171" customWidth="1"/>
    <col min="14" max="14" width="9.7265625" style="171" customWidth="1"/>
    <col min="15" max="15" width="8.90625" style="171" customWidth="1"/>
    <col min="16" max="16" width="11.453125" style="171" customWidth="1"/>
    <col min="17" max="17" width="12.453125" style="171" customWidth="1"/>
    <col min="18" max="18" width="9.7265625" style="171" customWidth="1"/>
    <col min="19" max="16384" width="8.7265625" style="171"/>
  </cols>
  <sheetData>
    <row r="1" spans="2:18" ht="15" thickBot="1" x14ac:dyDescent="0.4">
      <c r="C1" s="172" t="s">
        <v>0</v>
      </c>
      <c r="D1" s="173" t="s">
        <v>1</v>
      </c>
      <c r="E1" s="174" t="s">
        <v>2</v>
      </c>
      <c r="F1" s="175" t="s">
        <v>3</v>
      </c>
      <c r="I1" s="277" t="s">
        <v>4</v>
      </c>
      <c r="J1" s="277"/>
      <c r="K1" s="277"/>
      <c r="L1" s="277"/>
      <c r="O1" s="177"/>
      <c r="P1" s="177"/>
    </row>
    <row r="2" spans="2:18" ht="15.5" customHeight="1" thickTop="1" thickBot="1" x14ac:dyDescent="0.4">
      <c r="B2" s="284" t="s">
        <v>5</v>
      </c>
      <c r="C2" s="172" t="s">
        <v>10</v>
      </c>
      <c r="D2" s="178" t="s">
        <v>11</v>
      </c>
      <c r="E2" s="174" t="s">
        <v>11</v>
      </c>
      <c r="F2" s="179">
        <v>3</v>
      </c>
      <c r="I2" s="180">
        <v>1</v>
      </c>
      <c r="J2" s="171">
        <f t="shared" ref="J2:J42" si="0">MATCH(I2,$F$2:$F$42,0)</f>
        <v>41</v>
      </c>
      <c r="K2" s="181" t="str">
        <f>IF(J2&gt;=0,"X","")</f>
        <v>X</v>
      </c>
      <c r="L2" s="180" t="str">
        <f>IFERROR(K2,"Unused")</f>
        <v>X</v>
      </c>
      <c r="O2" s="182"/>
      <c r="P2" s="182"/>
    </row>
    <row r="3" spans="2:18" ht="15" thickBot="1" x14ac:dyDescent="0.4">
      <c r="B3" s="284"/>
      <c r="C3" s="172" t="s">
        <v>12</v>
      </c>
      <c r="D3" s="183" t="s">
        <v>13</v>
      </c>
      <c r="E3" s="174" t="s">
        <v>12</v>
      </c>
      <c r="F3" s="174">
        <v>20</v>
      </c>
      <c r="I3" s="180">
        <v>2</v>
      </c>
      <c r="J3" s="171">
        <f t="shared" si="0"/>
        <v>6</v>
      </c>
      <c r="K3" s="181" t="str">
        <f t="shared" ref="K3:K42" si="1">IF(J3&gt;=0,"X","")</f>
        <v>X</v>
      </c>
      <c r="L3" s="180" t="str">
        <f t="shared" ref="L3:L42" si="2">IFERROR(K3,"Unused")</f>
        <v>X</v>
      </c>
      <c r="N3" s="278" t="s">
        <v>6</v>
      </c>
      <c r="O3" s="279"/>
      <c r="P3" s="279"/>
      <c r="Q3" s="282"/>
    </row>
    <row r="4" spans="2:18" ht="15" thickBot="1" x14ac:dyDescent="0.4">
      <c r="B4" s="284"/>
      <c r="C4" s="172" t="s">
        <v>14</v>
      </c>
      <c r="D4" s="183" t="s">
        <v>15</v>
      </c>
      <c r="E4" s="184" t="s">
        <v>14</v>
      </c>
      <c r="F4" s="174">
        <v>15</v>
      </c>
      <c r="I4" s="180">
        <v>3</v>
      </c>
      <c r="J4" s="171">
        <f t="shared" si="0"/>
        <v>1</v>
      </c>
      <c r="K4" s="181" t="str">
        <f t="shared" si="1"/>
        <v>X</v>
      </c>
      <c r="L4" s="180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173" t="s">
        <v>16</v>
      </c>
      <c r="D5" s="183" t="s">
        <v>17</v>
      </c>
      <c r="E5" s="174" t="s">
        <v>16</v>
      </c>
      <c r="F5" s="184">
        <v>21</v>
      </c>
      <c r="I5" s="180">
        <v>4</v>
      </c>
      <c r="J5" s="171">
        <f t="shared" si="0"/>
        <v>8</v>
      </c>
      <c r="K5" s="181" t="str">
        <f t="shared" si="1"/>
        <v>X</v>
      </c>
      <c r="L5" s="180" t="str">
        <f t="shared" si="2"/>
        <v>X</v>
      </c>
    </row>
    <row r="6" spans="2:18" ht="15" thickBot="1" x14ac:dyDescent="0.4">
      <c r="B6" s="284"/>
      <c r="C6" s="173" t="s">
        <v>18</v>
      </c>
      <c r="D6" s="183" t="s">
        <v>19</v>
      </c>
      <c r="E6" s="174" t="s">
        <v>19</v>
      </c>
      <c r="F6" s="184">
        <v>17</v>
      </c>
      <c r="H6" s="172"/>
      <c r="I6" s="175">
        <v>5</v>
      </c>
      <c r="J6" s="172">
        <f t="shared" si="0"/>
        <v>40</v>
      </c>
      <c r="K6" s="185" t="str">
        <f t="shared" si="1"/>
        <v>X</v>
      </c>
      <c r="L6" s="175" t="str">
        <f t="shared" si="2"/>
        <v>X</v>
      </c>
    </row>
    <row r="7" spans="2:18" ht="15" thickBot="1" x14ac:dyDescent="0.4">
      <c r="B7" s="284"/>
      <c r="C7" s="173" t="s">
        <v>20</v>
      </c>
      <c r="D7" s="183" t="s">
        <v>21</v>
      </c>
      <c r="E7" s="174" t="s">
        <v>20</v>
      </c>
      <c r="F7" s="175">
        <v>2</v>
      </c>
      <c r="H7" s="172"/>
      <c r="I7" s="175">
        <v>6</v>
      </c>
      <c r="J7" s="172">
        <f t="shared" si="0"/>
        <v>10</v>
      </c>
      <c r="K7" s="185" t="str">
        <f t="shared" si="1"/>
        <v>X</v>
      </c>
      <c r="L7" s="175" t="str">
        <f t="shared" si="2"/>
        <v>X</v>
      </c>
    </row>
    <row r="8" spans="2:18" ht="15" thickBot="1" x14ac:dyDescent="0.4">
      <c r="B8" s="284"/>
      <c r="C8" s="173" t="s">
        <v>22</v>
      </c>
      <c r="D8" s="183" t="s">
        <v>23</v>
      </c>
      <c r="E8" s="174" t="s">
        <v>23</v>
      </c>
      <c r="F8" s="184">
        <v>9</v>
      </c>
      <c r="H8" s="172"/>
      <c r="I8" s="223">
        <v>7</v>
      </c>
      <c r="J8" s="176">
        <f t="shared" si="0"/>
        <v>9</v>
      </c>
      <c r="K8" s="187" t="str">
        <f t="shared" si="1"/>
        <v>X</v>
      </c>
      <c r="L8" s="223" t="str">
        <f t="shared" si="2"/>
        <v>X</v>
      </c>
    </row>
    <row r="9" spans="2:18" ht="15" thickBot="1" x14ac:dyDescent="0.4">
      <c r="B9" s="284"/>
      <c r="C9" s="173" t="s">
        <v>24</v>
      </c>
      <c r="D9" s="183" t="s">
        <v>25</v>
      </c>
      <c r="E9" s="174" t="s">
        <v>24</v>
      </c>
      <c r="F9" s="184">
        <v>4</v>
      </c>
      <c r="H9" s="172"/>
      <c r="I9" s="175">
        <v>8</v>
      </c>
      <c r="J9" s="172">
        <f t="shared" si="0"/>
        <v>11</v>
      </c>
      <c r="K9" s="185" t="str">
        <f t="shared" si="1"/>
        <v>X</v>
      </c>
      <c r="L9" s="175" t="str">
        <f t="shared" si="2"/>
        <v>X</v>
      </c>
    </row>
    <row r="10" spans="2:18" ht="15" thickBot="1" x14ac:dyDescent="0.4">
      <c r="B10" s="284"/>
      <c r="C10" s="173" t="s">
        <v>26</v>
      </c>
      <c r="D10" s="183" t="s">
        <v>27</v>
      </c>
      <c r="E10" s="174" t="s">
        <v>26</v>
      </c>
      <c r="F10" s="184">
        <v>7</v>
      </c>
      <c r="H10" s="172"/>
      <c r="I10" s="175">
        <v>9</v>
      </c>
      <c r="J10" s="172">
        <f t="shared" si="0"/>
        <v>7</v>
      </c>
      <c r="K10" s="185" t="str">
        <f t="shared" si="1"/>
        <v>X</v>
      </c>
      <c r="L10" s="175" t="str">
        <f t="shared" si="2"/>
        <v>X</v>
      </c>
      <c r="R10" s="171" t="s">
        <v>7</v>
      </c>
    </row>
    <row r="11" spans="2:18" ht="15" thickBot="1" x14ac:dyDescent="0.4">
      <c r="B11" s="284"/>
      <c r="C11" s="173" t="s">
        <v>28</v>
      </c>
      <c r="D11" s="183" t="s">
        <v>29</v>
      </c>
      <c r="E11" s="174" t="s">
        <v>28</v>
      </c>
      <c r="F11" s="184">
        <v>6</v>
      </c>
      <c r="H11" s="172"/>
      <c r="I11" s="175">
        <v>10</v>
      </c>
      <c r="J11" s="172">
        <f t="shared" si="0"/>
        <v>38</v>
      </c>
      <c r="K11" s="185" t="str">
        <f t="shared" si="1"/>
        <v>X</v>
      </c>
      <c r="L11" s="175" t="str">
        <f t="shared" si="2"/>
        <v>X</v>
      </c>
    </row>
    <row r="12" spans="2:18" ht="15" thickBot="1" x14ac:dyDescent="0.4">
      <c r="B12" s="284"/>
      <c r="C12" s="173" t="s">
        <v>30</v>
      </c>
      <c r="D12" s="183" t="s">
        <v>31</v>
      </c>
      <c r="E12" s="174" t="s">
        <v>31</v>
      </c>
      <c r="F12" s="184">
        <v>8</v>
      </c>
      <c r="H12" s="172"/>
      <c r="I12" s="175">
        <v>11</v>
      </c>
      <c r="J12" s="172">
        <f t="shared" si="0"/>
        <v>28</v>
      </c>
      <c r="K12" s="185" t="str">
        <f t="shared" si="1"/>
        <v>X</v>
      </c>
      <c r="L12" s="175" t="str">
        <f t="shared" si="2"/>
        <v>X</v>
      </c>
    </row>
    <row r="13" spans="2:18" ht="15" thickBot="1" x14ac:dyDescent="0.4">
      <c r="B13" s="284"/>
      <c r="C13" s="173" t="s">
        <v>32</v>
      </c>
      <c r="D13" s="183" t="s">
        <v>33</v>
      </c>
      <c r="E13" s="174" t="s">
        <v>32</v>
      </c>
      <c r="F13" s="184">
        <v>18</v>
      </c>
      <c r="H13" s="172"/>
      <c r="I13" s="175">
        <v>12</v>
      </c>
      <c r="J13" s="172">
        <f t="shared" si="0"/>
        <v>26</v>
      </c>
      <c r="K13" s="185" t="str">
        <f t="shared" si="1"/>
        <v>X</v>
      </c>
      <c r="L13" s="175" t="str">
        <f t="shared" si="2"/>
        <v>X</v>
      </c>
    </row>
    <row r="14" spans="2:18" ht="15" thickBot="1" x14ac:dyDescent="0.4">
      <c r="B14" s="284"/>
      <c r="C14" s="173" t="s">
        <v>34</v>
      </c>
      <c r="D14" s="183" t="s">
        <v>35</v>
      </c>
      <c r="E14" s="174" t="s">
        <v>35</v>
      </c>
      <c r="F14" s="184">
        <v>19</v>
      </c>
      <c r="H14" s="172"/>
      <c r="I14" s="175">
        <v>13</v>
      </c>
      <c r="J14" s="172">
        <f t="shared" si="0"/>
        <v>18</v>
      </c>
      <c r="K14" s="185" t="str">
        <f t="shared" si="1"/>
        <v>X</v>
      </c>
      <c r="L14" s="175" t="str">
        <f t="shared" si="2"/>
        <v>X</v>
      </c>
      <c r="Q14" s="171" t="s">
        <v>7</v>
      </c>
    </row>
    <row r="15" spans="2:18" ht="15" thickBot="1" x14ac:dyDescent="0.4">
      <c r="B15" s="284"/>
      <c r="C15" s="188" t="s">
        <v>36</v>
      </c>
      <c r="D15" s="189" t="s">
        <v>37</v>
      </c>
      <c r="E15" s="190" t="s">
        <v>37</v>
      </c>
      <c r="F15" s="193">
        <v>16</v>
      </c>
      <c r="H15" s="172"/>
      <c r="I15" s="223">
        <v>14</v>
      </c>
      <c r="J15" s="176">
        <f t="shared" si="0"/>
        <v>16</v>
      </c>
      <c r="K15" s="187" t="str">
        <f t="shared" si="1"/>
        <v>X</v>
      </c>
      <c r="L15" s="223" t="str">
        <f t="shared" si="2"/>
        <v>X</v>
      </c>
    </row>
    <row r="16" spans="2:18" ht="14.5" customHeight="1" thickBot="1" x14ac:dyDescent="0.4">
      <c r="B16" s="276" t="s">
        <v>8</v>
      </c>
      <c r="C16" s="173" t="s">
        <v>38</v>
      </c>
      <c r="D16" s="183" t="s">
        <v>39</v>
      </c>
      <c r="E16" s="184" t="s">
        <v>39</v>
      </c>
      <c r="F16" s="184">
        <v>25</v>
      </c>
      <c r="H16" s="172"/>
      <c r="I16" s="175">
        <v>15</v>
      </c>
      <c r="J16" s="172">
        <f t="shared" si="0"/>
        <v>3</v>
      </c>
      <c r="K16" s="185" t="str">
        <f t="shared" si="1"/>
        <v>X</v>
      </c>
      <c r="L16" s="175" t="str">
        <f t="shared" si="2"/>
        <v>X</v>
      </c>
    </row>
    <row r="17" spans="1:26" ht="15" thickBot="1" x14ac:dyDescent="0.4">
      <c r="B17" s="276"/>
      <c r="C17" s="173" t="s">
        <v>40</v>
      </c>
      <c r="D17" s="183" t="s">
        <v>41</v>
      </c>
      <c r="E17" s="184" t="s">
        <v>40</v>
      </c>
      <c r="F17" s="184">
        <v>14</v>
      </c>
      <c r="H17" s="172"/>
      <c r="I17" s="175">
        <v>16</v>
      </c>
      <c r="J17" s="172">
        <f t="shared" si="0"/>
        <v>14</v>
      </c>
      <c r="K17" s="185" t="str">
        <f t="shared" si="1"/>
        <v>X</v>
      </c>
      <c r="L17" s="175" t="str">
        <f t="shared" si="2"/>
        <v>X</v>
      </c>
    </row>
    <row r="18" spans="1:26" ht="15" thickBot="1" x14ac:dyDescent="0.4">
      <c r="B18" s="276"/>
      <c r="C18" s="173" t="s">
        <v>42</v>
      </c>
      <c r="D18" s="183" t="s">
        <v>43</v>
      </c>
      <c r="E18" s="184" t="s">
        <v>42</v>
      </c>
      <c r="F18" s="184">
        <v>22</v>
      </c>
      <c r="H18" s="172"/>
      <c r="I18" s="175">
        <v>17</v>
      </c>
      <c r="J18" s="172">
        <f t="shared" si="0"/>
        <v>5</v>
      </c>
      <c r="K18" s="185" t="str">
        <f t="shared" si="1"/>
        <v>X</v>
      </c>
      <c r="L18" s="175" t="str">
        <f t="shared" si="2"/>
        <v>X</v>
      </c>
    </row>
    <row r="19" spans="1:26" ht="15" thickBot="1" x14ac:dyDescent="0.4">
      <c r="B19" s="276"/>
      <c r="C19" s="173" t="s">
        <v>44</v>
      </c>
      <c r="D19" s="183" t="s">
        <v>45</v>
      </c>
      <c r="E19" s="174" t="s">
        <v>44</v>
      </c>
      <c r="F19" s="184">
        <v>13</v>
      </c>
      <c r="H19" s="172"/>
      <c r="I19" s="175">
        <v>18</v>
      </c>
      <c r="J19" s="172">
        <f t="shared" si="0"/>
        <v>12</v>
      </c>
      <c r="K19" s="185" t="str">
        <f t="shared" si="1"/>
        <v>X</v>
      </c>
      <c r="L19" s="175" t="str">
        <f t="shared" si="2"/>
        <v>X</v>
      </c>
    </row>
    <row r="20" spans="1:26" ht="15" thickBot="1" x14ac:dyDescent="0.4">
      <c r="B20" s="276"/>
      <c r="C20" s="173" t="s">
        <v>46</v>
      </c>
      <c r="D20" s="183" t="s">
        <v>47</v>
      </c>
      <c r="E20" s="174" t="s">
        <v>46</v>
      </c>
      <c r="F20" s="184">
        <v>29</v>
      </c>
      <c r="H20" s="172"/>
      <c r="I20" s="175">
        <v>19</v>
      </c>
      <c r="J20" s="172">
        <f t="shared" si="0"/>
        <v>13</v>
      </c>
      <c r="K20" s="185" t="str">
        <f t="shared" si="1"/>
        <v>X</v>
      </c>
      <c r="L20" s="175" t="str">
        <f t="shared" si="2"/>
        <v>X</v>
      </c>
    </row>
    <row r="21" spans="1:26" ht="15" thickBot="1" x14ac:dyDescent="0.4">
      <c r="B21" s="276"/>
      <c r="C21" s="173" t="s">
        <v>48</v>
      </c>
      <c r="D21" s="183" t="s">
        <v>49</v>
      </c>
      <c r="E21" s="174" t="s">
        <v>49</v>
      </c>
      <c r="F21" s="184">
        <v>35</v>
      </c>
      <c r="H21" s="172"/>
      <c r="I21" s="175">
        <v>20</v>
      </c>
      <c r="J21" s="172">
        <f t="shared" si="0"/>
        <v>2</v>
      </c>
      <c r="K21" s="185" t="str">
        <f t="shared" si="1"/>
        <v>X</v>
      </c>
      <c r="L21" s="175" t="str">
        <f t="shared" si="2"/>
        <v>X</v>
      </c>
    </row>
    <row r="22" spans="1:26" ht="15" thickBot="1" x14ac:dyDescent="0.4">
      <c r="B22" s="276"/>
      <c r="C22" s="173" t="s">
        <v>50</v>
      </c>
      <c r="D22" s="183" t="s">
        <v>51</v>
      </c>
      <c r="E22" s="174" t="s">
        <v>50</v>
      </c>
      <c r="F22" s="184">
        <v>26</v>
      </c>
      <c r="H22" s="172"/>
      <c r="I22" s="223">
        <v>21</v>
      </c>
      <c r="J22" s="176">
        <f t="shared" si="0"/>
        <v>4</v>
      </c>
      <c r="K22" s="187" t="str">
        <f t="shared" si="1"/>
        <v>X</v>
      </c>
      <c r="L22" s="223" t="str">
        <f t="shared" si="2"/>
        <v>X</v>
      </c>
    </row>
    <row r="23" spans="1:26" ht="15" thickBot="1" x14ac:dyDescent="0.4">
      <c r="B23" s="276"/>
      <c r="C23" s="173" t="s">
        <v>52</v>
      </c>
      <c r="D23" s="183" t="s">
        <v>53</v>
      </c>
      <c r="E23" s="174" t="s">
        <v>53</v>
      </c>
      <c r="F23" s="184">
        <v>40</v>
      </c>
      <c r="H23" s="172"/>
      <c r="I23" s="175">
        <v>22</v>
      </c>
      <c r="J23" s="172">
        <f t="shared" si="0"/>
        <v>17</v>
      </c>
      <c r="K23" s="185" t="str">
        <f t="shared" si="1"/>
        <v>X</v>
      </c>
      <c r="L23" s="175" t="str">
        <f t="shared" si="2"/>
        <v>X</v>
      </c>
      <c r="W23" s="171" t="s">
        <v>7</v>
      </c>
    </row>
    <row r="24" spans="1:26" ht="15" thickBot="1" x14ac:dyDescent="0.4">
      <c r="B24" s="276"/>
      <c r="C24" s="173" t="s">
        <v>54</v>
      </c>
      <c r="D24" s="183" t="s">
        <v>55</v>
      </c>
      <c r="E24" s="174" t="s">
        <v>54</v>
      </c>
      <c r="F24" s="184">
        <v>28</v>
      </c>
      <c r="H24" s="172"/>
      <c r="I24" s="175">
        <v>23</v>
      </c>
      <c r="J24" s="172">
        <f t="shared" si="0"/>
        <v>24</v>
      </c>
      <c r="K24" s="185" t="str">
        <f t="shared" si="1"/>
        <v>X</v>
      </c>
      <c r="L24" s="175" t="str">
        <f t="shared" si="2"/>
        <v>X</v>
      </c>
    </row>
    <row r="25" spans="1:26" ht="15" thickBot="1" x14ac:dyDescent="0.4">
      <c r="B25" s="276"/>
      <c r="C25" s="173" t="s">
        <v>56</v>
      </c>
      <c r="D25" s="183" t="s">
        <v>57</v>
      </c>
      <c r="E25" s="174" t="s">
        <v>56</v>
      </c>
      <c r="F25" s="184">
        <v>23</v>
      </c>
      <c r="H25" s="172"/>
      <c r="I25" s="175">
        <v>24</v>
      </c>
      <c r="J25" s="172">
        <f t="shared" si="0"/>
        <v>25</v>
      </c>
      <c r="K25" s="185" t="str">
        <f t="shared" si="1"/>
        <v>X</v>
      </c>
      <c r="L25" s="175" t="str">
        <f t="shared" si="2"/>
        <v>X</v>
      </c>
      <c r="P25" s="192" t="s">
        <v>7</v>
      </c>
      <c r="Q25" s="192"/>
      <c r="R25" s="192"/>
      <c r="S25" s="192"/>
      <c r="T25" s="192"/>
      <c r="U25" s="192"/>
      <c r="V25" s="192"/>
      <c r="W25" s="192"/>
      <c r="X25" s="192"/>
      <c r="Y25" s="192"/>
      <c r="Z25" s="192"/>
    </row>
    <row r="26" spans="1:26" ht="15" thickBot="1" x14ac:dyDescent="0.4">
      <c r="A26" s="172"/>
      <c r="B26" s="276"/>
      <c r="C26" s="173" t="s">
        <v>58</v>
      </c>
      <c r="D26" s="183" t="s">
        <v>59</v>
      </c>
      <c r="E26" s="174" t="s">
        <v>59</v>
      </c>
      <c r="F26" s="184">
        <v>24</v>
      </c>
      <c r="H26" s="172"/>
      <c r="I26" s="175">
        <v>25</v>
      </c>
      <c r="J26" s="172">
        <f t="shared" si="0"/>
        <v>15</v>
      </c>
      <c r="K26" s="185" t="str">
        <f t="shared" si="1"/>
        <v>X</v>
      </c>
      <c r="L26" s="175" t="str">
        <f t="shared" si="2"/>
        <v>X</v>
      </c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26" ht="15" thickBot="1" x14ac:dyDescent="0.4">
      <c r="A27" s="172"/>
      <c r="B27" s="276"/>
      <c r="C27" s="188" t="s">
        <v>60</v>
      </c>
      <c r="D27" s="189" t="s">
        <v>61</v>
      </c>
      <c r="E27" s="190" t="s">
        <v>60</v>
      </c>
      <c r="F27" s="191">
        <v>12</v>
      </c>
      <c r="H27" s="172"/>
      <c r="I27" s="175">
        <v>26</v>
      </c>
      <c r="J27" s="172">
        <f t="shared" si="0"/>
        <v>21</v>
      </c>
      <c r="K27" s="185" t="str">
        <f t="shared" si="1"/>
        <v>X</v>
      </c>
      <c r="L27" s="175" t="str">
        <f t="shared" si="2"/>
        <v>X</v>
      </c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</row>
    <row r="28" spans="1:26" ht="15" thickBot="1" x14ac:dyDescent="0.4">
      <c r="A28" s="172"/>
      <c r="B28" s="276" t="s">
        <v>9</v>
      </c>
      <c r="C28" s="173" t="s">
        <v>62</v>
      </c>
      <c r="D28" s="183" t="s">
        <v>63</v>
      </c>
      <c r="E28" s="174" t="s">
        <v>63</v>
      </c>
      <c r="F28" s="184">
        <v>32</v>
      </c>
      <c r="H28" s="172"/>
      <c r="I28" s="175">
        <v>27</v>
      </c>
      <c r="J28" s="172">
        <f t="shared" si="0"/>
        <v>30</v>
      </c>
      <c r="K28" s="185" t="str">
        <f t="shared" si="1"/>
        <v>X</v>
      </c>
      <c r="L28" s="175" t="str">
        <f t="shared" si="2"/>
        <v>X</v>
      </c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</row>
    <row r="29" spans="1:26" ht="15" thickBot="1" x14ac:dyDescent="0.4">
      <c r="A29" s="172"/>
      <c r="B29" s="276"/>
      <c r="C29" s="173" t="s">
        <v>64</v>
      </c>
      <c r="D29" s="183" t="s">
        <v>65</v>
      </c>
      <c r="E29" s="174" t="s">
        <v>64</v>
      </c>
      <c r="F29" s="184">
        <v>11</v>
      </c>
      <c r="H29" s="172"/>
      <c r="I29" s="223">
        <v>28</v>
      </c>
      <c r="J29" s="176">
        <f t="shared" si="0"/>
        <v>23</v>
      </c>
      <c r="K29" s="187" t="str">
        <f t="shared" si="1"/>
        <v>X</v>
      </c>
      <c r="L29" s="223" t="str">
        <f t="shared" si="2"/>
        <v>X</v>
      </c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</row>
    <row r="30" spans="1:26" ht="15" thickBot="1" x14ac:dyDescent="0.4">
      <c r="B30" s="276"/>
      <c r="C30" s="173" t="s">
        <v>66</v>
      </c>
      <c r="D30" s="183" t="s">
        <v>67</v>
      </c>
      <c r="E30" s="174" t="s">
        <v>67</v>
      </c>
      <c r="F30" s="184">
        <v>33</v>
      </c>
      <c r="H30" s="172"/>
      <c r="I30" s="175">
        <v>29</v>
      </c>
      <c r="J30" s="172">
        <f t="shared" si="0"/>
        <v>19</v>
      </c>
      <c r="K30" s="185" t="str">
        <f t="shared" si="1"/>
        <v>X</v>
      </c>
      <c r="L30" s="175" t="str">
        <f t="shared" si="2"/>
        <v>X</v>
      </c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</row>
    <row r="31" spans="1:26" ht="15" thickBot="1" x14ac:dyDescent="0.4">
      <c r="B31" s="276"/>
      <c r="C31" s="173" t="s">
        <v>68</v>
      </c>
      <c r="D31" s="183" t="s">
        <v>69</v>
      </c>
      <c r="E31" s="174" t="s">
        <v>68</v>
      </c>
      <c r="F31" s="184">
        <v>27</v>
      </c>
      <c r="H31" s="172"/>
      <c r="I31" s="175">
        <v>30</v>
      </c>
      <c r="J31" s="172">
        <f t="shared" si="0"/>
        <v>37</v>
      </c>
      <c r="K31" s="185" t="str">
        <f t="shared" si="1"/>
        <v>X</v>
      </c>
      <c r="L31" s="175" t="str">
        <f t="shared" si="2"/>
        <v>X</v>
      </c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</row>
    <row r="32" spans="1:26" ht="15" thickBot="1" x14ac:dyDescent="0.4">
      <c r="B32" s="276"/>
      <c r="C32" s="173" t="s">
        <v>70</v>
      </c>
      <c r="D32" s="183" t="s">
        <v>71</v>
      </c>
      <c r="E32" s="174" t="s">
        <v>71</v>
      </c>
      <c r="F32" s="184">
        <v>38</v>
      </c>
      <c r="H32" s="172"/>
      <c r="I32" s="175">
        <v>31</v>
      </c>
      <c r="J32" s="172">
        <f t="shared" si="0"/>
        <v>33</v>
      </c>
      <c r="K32" s="185" t="str">
        <f t="shared" si="1"/>
        <v>X</v>
      </c>
      <c r="L32" s="175" t="str">
        <f t="shared" si="2"/>
        <v>X</v>
      </c>
      <c r="P32" s="192"/>
      <c r="Q32" s="192"/>
      <c r="R32" s="192" t="s">
        <v>7</v>
      </c>
      <c r="S32" s="192"/>
      <c r="T32" s="192"/>
      <c r="U32" s="192"/>
      <c r="V32" s="192"/>
      <c r="W32" s="192"/>
      <c r="X32" s="192"/>
      <c r="Y32" s="192"/>
      <c r="Z32" s="192"/>
    </row>
    <row r="33" spans="2:26" ht="15" thickBot="1" x14ac:dyDescent="0.4">
      <c r="B33" s="276"/>
      <c r="C33" s="173" t="s">
        <v>72</v>
      </c>
      <c r="D33" s="183" t="s">
        <v>73</v>
      </c>
      <c r="E33" s="174" t="s">
        <v>73</v>
      </c>
      <c r="F33" s="184">
        <v>36</v>
      </c>
      <c r="H33" s="172"/>
      <c r="I33" s="175">
        <v>32</v>
      </c>
      <c r="J33" s="172">
        <f t="shared" si="0"/>
        <v>27</v>
      </c>
      <c r="K33" s="185" t="str">
        <f t="shared" si="1"/>
        <v>X</v>
      </c>
      <c r="L33" s="175" t="str">
        <f t="shared" si="2"/>
        <v>X</v>
      </c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</row>
    <row r="34" spans="2:26" ht="15" thickBot="1" x14ac:dyDescent="0.4">
      <c r="B34" s="276"/>
      <c r="C34" s="173" t="s">
        <v>74</v>
      </c>
      <c r="D34" s="183" t="s">
        <v>75</v>
      </c>
      <c r="E34" s="174" t="s">
        <v>75</v>
      </c>
      <c r="F34" s="184">
        <v>31</v>
      </c>
      <c r="H34" s="172"/>
      <c r="I34" s="175">
        <v>33</v>
      </c>
      <c r="J34" s="172">
        <f t="shared" si="0"/>
        <v>29</v>
      </c>
      <c r="K34" s="185" t="str">
        <f t="shared" si="1"/>
        <v>X</v>
      </c>
      <c r="L34" s="175" t="str">
        <f t="shared" si="2"/>
        <v>X</v>
      </c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</row>
    <row r="35" spans="2:26" ht="15" thickBot="1" x14ac:dyDescent="0.4">
      <c r="B35" s="276"/>
      <c r="C35" s="173" t="s">
        <v>76</v>
      </c>
      <c r="D35" s="183" t="s">
        <v>77</v>
      </c>
      <c r="E35" s="174" t="s">
        <v>76</v>
      </c>
      <c r="F35" s="184">
        <v>34</v>
      </c>
      <c r="H35" s="172"/>
      <c r="I35" s="175">
        <v>34</v>
      </c>
      <c r="J35" s="172">
        <f t="shared" si="0"/>
        <v>34</v>
      </c>
      <c r="K35" s="185" t="str">
        <f t="shared" si="1"/>
        <v>X</v>
      </c>
      <c r="L35" s="175" t="str">
        <f t="shared" si="2"/>
        <v>X</v>
      </c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</row>
    <row r="36" spans="2:26" ht="15" thickBot="1" x14ac:dyDescent="0.4">
      <c r="B36" s="276"/>
      <c r="C36" s="173" t="s">
        <v>78</v>
      </c>
      <c r="D36" s="183" t="s">
        <v>79</v>
      </c>
      <c r="E36" s="174" t="s">
        <v>78</v>
      </c>
      <c r="F36" s="184">
        <v>39</v>
      </c>
      <c r="H36" s="172"/>
      <c r="I36" s="223">
        <v>35</v>
      </c>
      <c r="J36" s="176">
        <f t="shared" si="0"/>
        <v>20</v>
      </c>
      <c r="K36" s="187" t="str">
        <f t="shared" si="1"/>
        <v>X</v>
      </c>
      <c r="L36" s="223" t="str">
        <f t="shared" si="2"/>
        <v>X</v>
      </c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</row>
    <row r="37" spans="2:26" ht="15" thickBot="1" x14ac:dyDescent="0.4">
      <c r="B37" s="276"/>
      <c r="C37" s="173" t="s">
        <v>80</v>
      </c>
      <c r="D37" s="183" t="s">
        <v>81</v>
      </c>
      <c r="E37" s="174" t="s">
        <v>80</v>
      </c>
      <c r="F37" s="184">
        <v>37</v>
      </c>
      <c r="H37" s="172"/>
      <c r="I37" s="175">
        <v>36</v>
      </c>
      <c r="J37" s="172">
        <f t="shared" si="0"/>
        <v>32</v>
      </c>
      <c r="K37" s="185" t="str">
        <f t="shared" si="1"/>
        <v>X</v>
      </c>
      <c r="L37" s="175" t="str">
        <f t="shared" si="2"/>
        <v>X</v>
      </c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</row>
    <row r="38" spans="2:26" ht="15" thickBot="1" x14ac:dyDescent="0.4">
      <c r="B38" s="276"/>
      <c r="C38" s="173" t="s">
        <v>82</v>
      </c>
      <c r="D38" s="183" t="s">
        <v>83</v>
      </c>
      <c r="E38" s="174" t="s">
        <v>82</v>
      </c>
      <c r="F38" s="175">
        <v>30</v>
      </c>
      <c r="H38" s="172"/>
      <c r="I38" s="175">
        <v>37</v>
      </c>
      <c r="J38" s="172">
        <f t="shared" si="0"/>
        <v>36</v>
      </c>
      <c r="K38" s="185" t="str">
        <f t="shared" si="1"/>
        <v>X</v>
      </c>
      <c r="L38" s="175" t="str">
        <f t="shared" si="2"/>
        <v>X</v>
      </c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</row>
    <row r="39" spans="2:26" ht="15" thickBot="1" x14ac:dyDescent="0.4">
      <c r="B39" s="276"/>
      <c r="C39" s="173" t="s">
        <v>84</v>
      </c>
      <c r="D39" s="183" t="s">
        <v>85</v>
      </c>
      <c r="E39" s="174" t="s">
        <v>84</v>
      </c>
      <c r="F39" s="184">
        <v>10</v>
      </c>
      <c r="H39" s="172"/>
      <c r="I39" s="175">
        <v>38</v>
      </c>
      <c r="J39" s="172">
        <f t="shared" si="0"/>
        <v>31</v>
      </c>
      <c r="K39" s="185" t="str">
        <f t="shared" si="1"/>
        <v>X</v>
      </c>
      <c r="L39" s="175" t="str">
        <f t="shared" si="2"/>
        <v>X</v>
      </c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</row>
    <row r="40" spans="2:26" ht="15" thickBot="1" x14ac:dyDescent="0.4">
      <c r="B40" s="276"/>
      <c r="C40" s="172" t="s">
        <v>86</v>
      </c>
      <c r="D40" s="183" t="s">
        <v>87</v>
      </c>
      <c r="E40" s="184" t="s">
        <v>86</v>
      </c>
      <c r="F40" s="174">
        <v>41</v>
      </c>
      <c r="H40" s="172"/>
      <c r="I40" s="175">
        <v>39</v>
      </c>
      <c r="J40" s="172">
        <f t="shared" si="0"/>
        <v>35</v>
      </c>
      <c r="K40" s="185" t="str">
        <f t="shared" si="1"/>
        <v>X</v>
      </c>
      <c r="L40" s="175" t="str">
        <f t="shared" si="2"/>
        <v>X</v>
      </c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</row>
    <row r="41" spans="2:26" ht="15" thickBot="1" x14ac:dyDescent="0.4">
      <c r="B41" s="276"/>
      <c r="C41" s="172" t="s">
        <v>88</v>
      </c>
      <c r="D41" s="183" t="s">
        <v>89</v>
      </c>
      <c r="E41" s="174" t="s">
        <v>88</v>
      </c>
      <c r="F41" s="174">
        <v>5</v>
      </c>
      <c r="H41" s="172"/>
      <c r="I41" s="175">
        <v>40</v>
      </c>
      <c r="J41" s="172">
        <f t="shared" si="0"/>
        <v>22</v>
      </c>
      <c r="K41" s="185" t="str">
        <f t="shared" si="1"/>
        <v>X</v>
      </c>
      <c r="L41" s="175" t="str">
        <f t="shared" si="2"/>
        <v>X</v>
      </c>
    </row>
    <row r="42" spans="2:26" ht="15" thickBot="1" x14ac:dyDescent="0.4">
      <c r="C42" s="194" t="str">
        <f>E40</f>
        <v>Oklahoma</v>
      </c>
      <c r="D42" s="194" t="str">
        <f>E41</f>
        <v>Clemson</v>
      </c>
      <c r="E42" s="195" t="s">
        <v>86</v>
      </c>
      <c r="F42" s="196">
        <v>1</v>
      </c>
      <c r="H42" s="172"/>
      <c r="I42" s="223">
        <v>41</v>
      </c>
      <c r="J42" s="176">
        <f t="shared" si="0"/>
        <v>39</v>
      </c>
      <c r="K42" s="187" t="str">
        <f t="shared" si="1"/>
        <v>X</v>
      </c>
      <c r="L42" s="223" t="str">
        <f t="shared" si="2"/>
        <v>X</v>
      </c>
    </row>
    <row r="43" spans="2:26" ht="15" thickTop="1" x14ac:dyDescent="0.35">
      <c r="C43" s="172"/>
      <c r="D43" s="172"/>
      <c r="E43" s="172"/>
      <c r="F43" s="172"/>
    </row>
    <row r="44" spans="2:26" x14ac:dyDescent="0.35">
      <c r="C44" s="172"/>
      <c r="D44" s="172"/>
      <c r="E44" s="172"/>
      <c r="F44" s="172"/>
    </row>
    <row r="45" spans="2:26" x14ac:dyDescent="0.35">
      <c r="C45" s="172"/>
      <c r="D45" s="172"/>
      <c r="E45" s="172"/>
      <c r="F45" s="172"/>
    </row>
    <row r="46" spans="2:26" x14ac:dyDescent="0.35">
      <c r="C46" s="172"/>
      <c r="D46" s="172"/>
      <c r="E46" s="172"/>
      <c r="F46" s="172"/>
    </row>
    <row r="47" spans="2:26" x14ac:dyDescent="0.35">
      <c r="C47" s="172"/>
      <c r="D47" s="172"/>
      <c r="E47" s="172"/>
      <c r="F47" s="172"/>
    </row>
  </sheetData>
  <mergeCells count="6">
    <mergeCell ref="B28:B41"/>
    <mergeCell ref="I1:L1"/>
    <mergeCell ref="B2:B15"/>
    <mergeCell ref="N3:O4"/>
    <mergeCell ref="P3:Q4"/>
    <mergeCell ref="B16:B27"/>
  </mergeCells>
  <conditionalFormatting sqref="F2:F11">
    <cfRule type="duplicateValues" dxfId="94" priority="1"/>
  </conditionalFormatting>
  <conditionalFormatting sqref="F2:F42">
    <cfRule type="duplicateValues" dxfId="93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sqref="E3:E42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49" zoomScaleNormal="49" workbookViewId="0">
      <selection activeCell="F24" sqref="F24:F27"/>
    </sheetView>
  </sheetViews>
  <sheetFormatPr defaultRowHeight="14.5" x14ac:dyDescent="0.35"/>
  <cols>
    <col min="1" max="1" width="5.26953125" style="171" customWidth="1"/>
    <col min="2" max="2" width="7.54296875" style="171" customWidth="1"/>
    <col min="3" max="5" width="23.1796875" style="171" customWidth="1"/>
    <col min="6" max="6" width="14.26953125" style="171" customWidth="1"/>
    <col min="7" max="8" width="8.7265625" style="171"/>
    <col min="9" max="9" width="16.1796875" style="171" customWidth="1"/>
    <col min="10" max="10" width="6.453125" style="171" hidden="1" customWidth="1"/>
    <col min="11" max="11" width="8.7265625" style="171" hidden="1" customWidth="1"/>
    <col min="12" max="12" width="8.7265625" style="171"/>
    <col min="13" max="13" width="9.1796875" style="171" customWidth="1"/>
    <col min="14" max="14" width="9.7265625" style="171" customWidth="1"/>
    <col min="15" max="15" width="8.81640625" style="171" customWidth="1"/>
    <col min="16" max="16" width="11.453125" style="171" customWidth="1"/>
    <col min="17" max="17" width="12.453125" style="171" customWidth="1"/>
    <col min="18" max="18" width="9.7265625" style="171" customWidth="1"/>
    <col min="19" max="16384" width="8.7265625" style="171"/>
  </cols>
  <sheetData>
    <row r="1" spans="2:18" ht="15" thickBot="1" x14ac:dyDescent="0.4">
      <c r="C1" s="172" t="s">
        <v>0</v>
      </c>
      <c r="D1" s="173" t="s">
        <v>1</v>
      </c>
      <c r="E1" s="174" t="s">
        <v>2</v>
      </c>
      <c r="F1" s="175" t="s">
        <v>3</v>
      </c>
      <c r="I1" s="176" t="s">
        <v>4</v>
      </c>
      <c r="J1" s="176"/>
      <c r="K1" s="176"/>
      <c r="L1" s="176"/>
      <c r="O1" s="177"/>
      <c r="P1" s="177"/>
    </row>
    <row r="2" spans="2:18" ht="15.65" customHeight="1" thickTop="1" thickBot="1" x14ac:dyDescent="0.4">
      <c r="B2" s="284" t="s">
        <v>5</v>
      </c>
      <c r="C2" s="172" t="s">
        <v>10</v>
      </c>
      <c r="D2" s="178" t="s">
        <v>11</v>
      </c>
      <c r="E2" s="235" t="s">
        <v>11</v>
      </c>
      <c r="F2" s="179">
        <v>38</v>
      </c>
      <c r="I2" s="180">
        <v>1</v>
      </c>
      <c r="J2" s="171">
        <f t="shared" ref="J2:J42" si="0">MATCH(I2,$F$2:$F$42,0)</f>
        <v>41</v>
      </c>
      <c r="K2" s="181" t="str">
        <f>IF(J2&gt;=0,"X","")</f>
        <v>X</v>
      </c>
      <c r="L2" s="180" t="str">
        <f>IFERROR(K2,"Unused")</f>
        <v>X</v>
      </c>
      <c r="O2" s="182"/>
      <c r="P2" s="182"/>
    </row>
    <row r="3" spans="2:18" ht="15" thickBot="1" x14ac:dyDescent="0.4">
      <c r="B3" s="284"/>
      <c r="C3" s="172" t="s">
        <v>12</v>
      </c>
      <c r="D3" s="183" t="s">
        <v>13</v>
      </c>
      <c r="E3" s="172" t="s">
        <v>12</v>
      </c>
      <c r="F3" s="174">
        <v>37</v>
      </c>
      <c r="I3" s="180">
        <v>2</v>
      </c>
      <c r="J3" s="171">
        <f t="shared" si="0"/>
        <v>12</v>
      </c>
      <c r="K3" s="181" t="str">
        <f t="shared" ref="K3:K42" si="1">IF(J3&gt;=0,"X","")</f>
        <v>X</v>
      </c>
      <c r="L3" s="180" t="str">
        <f t="shared" ref="L3:L42" si="2">IFERROR(K3,"Unused")</f>
        <v>X</v>
      </c>
      <c r="N3" s="278" t="s">
        <v>6</v>
      </c>
      <c r="O3" s="279"/>
      <c r="P3" s="279" t="s">
        <v>119</v>
      </c>
      <c r="Q3" s="282"/>
    </row>
    <row r="4" spans="2:18" ht="15" thickBot="1" x14ac:dyDescent="0.4">
      <c r="B4" s="284"/>
      <c r="C4" s="172" t="s">
        <v>14</v>
      </c>
      <c r="D4" s="183" t="s">
        <v>15</v>
      </c>
      <c r="E4" s="183" t="s">
        <v>15</v>
      </c>
      <c r="F4" s="174">
        <v>12</v>
      </c>
      <c r="I4" s="180">
        <v>3</v>
      </c>
      <c r="J4" s="171">
        <f t="shared" si="0"/>
        <v>40</v>
      </c>
      <c r="K4" s="181" t="str">
        <f t="shared" si="1"/>
        <v>X</v>
      </c>
      <c r="L4" s="180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173" t="s">
        <v>16</v>
      </c>
      <c r="D5" s="183" t="s">
        <v>17</v>
      </c>
      <c r="E5" s="183" t="s">
        <v>17</v>
      </c>
      <c r="F5" s="184">
        <v>31</v>
      </c>
      <c r="I5" s="180">
        <v>4</v>
      </c>
      <c r="J5" s="171">
        <f t="shared" si="0"/>
        <v>24</v>
      </c>
      <c r="K5" s="181" t="str">
        <f t="shared" si="1"/>
        <v>X</v>
      </c>
      <c r="L5" s="180" t="str">
        <f t="shared" si="2"/>
        <v>X</v>
      </c>
    </row>
    <row r="6" spans="2:18" ht="15" thickBot="1" x14ac:dyDescent="0.4">
      <c r="B6" s="284"/>
      <c r="C6" s="173" t="s">
        <v>18</v>
      </c>
      <c r="D6" s="183" t="s">
        <v>19</v>
      </c>
      <c r="E6" s="183" t="s">
        <v>19</v>
      </c>
      <c r="F6" s="184">
        <v>29</v>
      </c>
      <c r="H6" s="172"/>
      <c r="I6" s="175">
        <v>5</v>
      </c>
      <c r="J6" s="172">
        <f t="shared" si="0"/>
        <v>39</v>
      </c>
      <c r="K6" s="185" t="str">
        <f t="shared" si="1"/>
        <v>X</v>
      </c>
      <c r="L6" s="175" t="str">
        <f t="shared" si="2"/>
        <v>X</v>
      </c>
    </row>
    <row r="7" spans="2:18" ht="15" thickBot="1" x14ac:dyDescent="0.4">
      <c r="B7" s="284"/>
      <c r="C7" s="173" t="s">
        <v>20</v>
      </c>
      <c r="D7" s="183" t="s">
        <v>21</v>
      </c>
      <c r="E7" s="173" t="s">
        <v>20</v>
      </c>
      <c r="F7" s="175">
        <v>25</v>
      </c>
      <c r="H7" s="172"/>
      <c r="I7" s="175">
        <v>6</v>
      </c>
      <c r="J7" s="172">
        <f t="shared" si="0"/>
        <v>27</v>
      </c>
      <c r="K7" s="185" t="str">
        <f t="shared" si="1"/>
        <v>X</v>
      </c>
      <c r="L7" s="175" t="str">
        <f t="shared" si="2"/>
        <v>X</v>
      </c>
    </row>
    <row r="8" spans="2:18" ht="15" thickBot="1" x14ac:dyDescent="0.4">
      <c r="B8" s="284"/>
      <c r="C8" s="173" t="s">
        <v>22</v>
      </c>
      <c r="D8" s="183" t="s">
        <v>23</v>
      </c>
      <c r="E8" s="173" t="s">
        <v>22</v>
      </c>
      <c r="F8" s="184">
        <v>39</v>
      </c>
      <c r="H8" s="172"/>
      <c r="I8" s="223">
        <v>7</v>
      </c>
      <c r="J8" s="176">
        <f t="shared" si="0"/>
        <v>30</v>
      </c>
      <c r="K8" s="187" t="str">
        <f t="shared" si="1"/>
        <v>X</v>
      </c>
      <c r="L8" s="223" t="str">
        <f t="shared" si="2"/>
        <v>X</v>
      </c>
    </row>
    <row r="9" spans="2:18" ht="15" thickBot="1" x14ac:dyDescent="0.4">
      <c r="B9" s="284"/>
      <c r="C9" s="173" t="s">
        <v>24</v>
      </c>
      <c r="D9" s="183" t="s">
        <v>25</v>
      </c>
      <c r="E9" s="173" t="s">
        <v>24</v>
      </c>
      <c r="F9" s="184">
        <v>15</v>
      </c>
      <c r="H9" s="172"/>
      <c r="I9" s="175">
        <v>8</v>
      </c>
      <c r="J9" s="172">
        <f t="shared" si="0"/>
        <v>22</v>
      </c>
      <c r="K9" s="185" t="str">
        <f t="shared" si="1"/>
        <v>X</v>
      </c>
      <c r="L9" s="175" t="str">
        <f t="shared" si="2"/>
        <v>X</v>
      </c>
    </row>
    <row r="10" spans="2:18" ht="15" thickBot="1" x14ac:dyDescent="0.4">
      <c r="B10" s="284"/>
      <c r="C10" s="173" t="s">
        <v>26</v>
      </c>
      <c r="D10" s="183" t="s">
        <v>27</v>
      </c>
      <c r="E10" s="183" t="s">
        <v>27</v>
      </c>
      <c r="F10" s="184">
        <v>28</v>
      </c>
      <c r="H10" s="172"/>
      <c r="I10" s="175">
        <v>9</v>
      </c>
      <c r="J10" s="172">
        <f t="shared" si="0"/>
        <v>21</v>
      </c>
      <c r="K10" s="185" t="str">
        <f t="shared" si="1"/>
        <v>X</v>
      </c>
      <c r="L10" s="175" t="str">
        <f t="shared" si="2"/>
        <v>X</v>
      </c>
      <c r="R10" s="171" t="s">
        <v>7</v>
      </c>
    </row>
    <row r="11" spans="2:18" ht="15" thickBot="1" x14ac:dyDescent="0.4">
      <c r="B11" s="284"/>
      <c r="C11" s="173" t="s">
        <v>28</v>
      </c>
      <c r="D11" s="183" t="s">
        <v>29</v>
      </c>
      <c r="E11" s="173" t="s">
        <v>28</v>
      </c>
      <c r="F11" s="184">
        <v>22</v>
      </c>
      <c r="H11" s="172"/>
      <c r="I11" s="175">
        <v>10</v>
      </c>
      <c r="J11" s="172">
        <f t="shared" si="0"/>
        <v>37</v>
      </c>
      <c r="K11" s="185" t="str">
        <f t="shared" si="1"/>
        <v>X</v>
      </c>
      <c r="L11" s="175" t="str">
        <f t="shared" si="2"/>
        <v>X</v>
      </c>
    </row>
    <row r="12" spans="2:18" ht="15" thickBot="1" x14ac:dyDescent="0.4">
      <c r="B12" s="284"/>
      <c r="C12" s="173" t="s">
        <v>30</v>
      </c>
      <c r="D12" s="183" t="s">
        <v>31</v>
      </c>
      <c r="E12" s="173" t="s">
        <v>30</v>
      </c>
      <c r="F12" s="184">
        <v>14</v>
      </c>
      <c r="H12" s="172"/>
      <c r="I12" s="175">
        <v>11</v>
      </c>
      <c r="J12" s="172">
        <f t="shared" si="0"/>
        <v>38</v>
      </c>
      <c r="K12" s="185" t="str">
        <f t="shared" si="1"/>
        <v>X</v>
      </c>
      <c r="L12" s="175" t="str">
        <f t="shared" si="2"/>
        <v>X</v>
      </c>
    </row>
    <row r="13" spans="2:18" ht="15" thickBot="1" x14ac:dyDescent="0.4">
      <c r="B13" s="284"/>
      <c r="C13" s="173" t="s">
        <v>32</v>
      </c>
      <c r="D13" s="183" t="s">
        <v>33</v>
      </c>
      <c r="E13" s="183" t="s">
        <v>33</v>
      </c>
      <c r="F13" s="184">
        <v>2</v>
      </c>
      <c r="H13" s="172"/>
      <c r="I13" s="175">
        <v>12</v>
      </c>
      <c r="J13" s="172">
        <f t="shared" si="0"/>
        <v>3</v>
      </c>
      <c r="K13" s="185" t="str">
        <f t="shared" si="1"/>
        <v>X</v>
      </c>
      <c r="L13" s="175" t="str">
        <f t="shared" si="2"/>
        <v>X</v>
      </c>
    </row>
    <row r="14" spans="2:18" ht="15" thickBot="1" x14ac:dyDescent="0.4">
      <c r="B14" s="284"/>
      <c r="C14" s="173" t="s">
        <v>34</v>
      </c>
      <c r="D14" s="183" t="s">
        <v>35</v>
      </c>
      <c r="E14" s="183" t="s">
        <v>35</v>
      </c>
      <c r="F14" s="184">
        <v>30</v>
      </c>
      <c r="H14" s="172"/>
      <c r="I14" s="175">
        <v>13</v>
      </c>
      <c r="J14" s="172">
        <f t="shared" si="0"/>
        <v>20</v>
      </c>
      <c r="K14" s="185" t="str">
        <f t="shared" si="1"/>
        <v>X</v>
      </c>
      <c r="L14" s="175" t="str">
        <f t="shared" si="2"/>
        <v>X</v>
      </c>
      <c r="Q14" s="171" t="s">
        <v>7</v>
      </c>
    </row>
    <row r="15" spans="2:18" ht="15" thickBot="1" x14ac:dyDescent="0.4">
      <c r="B15" s="284"/>
      <c r="C15" s="188" t="s">
        <v>36</v>
      </c>
      <c r="D15" s="189" t="s">
        <v>37</v>
      </c>
      <c r="E15" s="189" t="s">
        <v>37</v>
      </c>
      <c r="F15" s="193">
        <v>32</v>
      </c>
      <c r="H15" s="172"/>
      <c r="I15" s="223">
        <v>14</v>
      </c>
      <c r="J15" s="176">
        <f t="shared" si="0"/>
        <v>11</v>
      </c>
      <c r="K15" s="187" t="str">
        <f t="shared" si="1"/>
        <v>X</v>
      </c>
      <c r="L15" s="223" t="str">
        <f t="shared" si="2"/>
        <v>X</v>
      </c>
    </row>
    <row r="16" spans="2:18" ht="14.5" customHeight="1" thickBot="1" x14ac:dyDescent="0.4">
      <c r="B16" s="276" t="s">
        <v>8</v>
      </c>
      <c r="C16" s="173" t="s">
        <v>38</v>
      </c>
      <c r="D16" s="183" t="s">
        <v>39</v>
      </c>
      <c r="E16" s="183" t="s">
        <v>39</v>
      </c>
      <c r="F16" s="184">
        <v>16</v>
      </c>
      <c r="H16" s="172"/>
      <c r="I16" s="175">
        <v>15</v>
      </c>
      <c r="J16" s="172">
        <f t="shared" si="0"/>
        <v>8</v>
      </c>
      <c r="K16" s="185" t="str">
        <f t="shared" si="1"/>
        <v>X</v>
      </c>
      <c r="L16" s="175" t="str">
        <f t="shared" si="2"/>
        <v>X</v>
      </c>
    </row>
    <row r="17" spans="1:26" ht="15" thickBot="1" x14ac:dyDescent="0.4">
      <c r="B17" s="276"/>
      <c r="C17" s="173" t="s">
        <v>40</v>
      </c>
      <c r="D17" s="183" t="s">
        <v>41</v>
      </c>
      <c r="E17" s="173" t="s">
        <v>40</v>
      </c>
      <c r="F17" s="184">
        <v>26</v>
      </c>
      <c r="H17" s="172"/>
      <c r="I17" s="175">
        <v>16</v>
      </c>
      <c r="J17" s="172">
        <f t="shared" si="0"/>
        <v>15</v>
      </c>
      <c r="K17" s="185" t="str">
        <f t="shared" si="1"/>
        <v>X</v>
      </c>
      <c r="L17" s="175" t="str">
        <f t="shared" si="2"/>
        <v>X</v>
      </c>
    </row>
    <row r="18" spans="1:26" ht="15" thickBot="1" x14ac:dyDescent="0.4">
      <c r="B18" s="276"/>
      <c r="C18" s="173" t="s">
        <v>42</v>
      </c>
      <c r="D18" s="183" t="s">
        <v>43</v>
      </c>
      <c r="E18" s="173" t="s">
        <v>42</v>
      </c>
      <c r="F18" s="184">
        <v>36</v>
      </c>
      <c r="H18" s="172"/>
      <c r="I18" s="175">
        <v>17</v>
      </c>
      <c r="J18" s="172">
        <f t="shared" si="0"/>
        <v>26</v>
      </c>
      <c r="K18" s="185" t="str">
        <f t="shared" si="1"/>
        <v>X</v>
      </c>
      <c r="L18" s="175" t="str">
        <f t="shared" si="2"/>
        <v>X</v>
      </c>
    </row>
    <row r="19" spans="1:26" ht="15" thickBot="1" x14ac:dyDescent="0.4">
      <c r="B19" s="276"/>
      <c r="C19" s="173" t="s">
        <v>44</v>
      </c>
      <c r="D19" s="183" t="s">
        <v>45</v>
      </c>
      <c r="E19" s="173" t="s">
        <v>44</v>
      </c>
      <c r="F19" s="184">
        <v>20</v>
      </c>
      <c r="H19" s="172"/>
      <c r="I19" s="175">
        <v>18</v>
      </c>
      <c r="J19" s="172">
        <f t="shared" si="0"/>
        <v>34</v>
      </c>
      <c r="K19" s="185" t="str">
        <f t="shared" si="1"/>
        <v>X</v>
      </c>
      <c r="L19" s="175" t="str">
        <f t="shared" si="2"/>
        <v>X</v>
      </c>
    </row>
    <row r="20" spans="1:26" ht="15" thickBot="1" x14ac:dyDescent="0.4">
      <c r="B20" s="276"/>
      <c r="C20" s="173" t="s">
        <v>46</v>
      </c>
      <c r="D20" s="183" t="s">
        <v>47</v>
      </c>
      <c r="E20" s="173" t="s">
        <v>46</v>
      </c>
      <c r="F20" s="184">
        <v>41</v>
      </c>
      <c r="H20" s="172"/>
      <c r="I20" s="175">
        <v>19</v>
      </c>
      <c r="J20" s="172">
        <f t="shared" si="0"/>
        <v>31</v>
      </c>
      <c r="K20" s="185" t="str">
        <f t="shared" si="1"/>
        <v>X</v>
      </c>
      <c r="L20" s="175" t="str">
        <f t="shared" si="2"/>
        <v>X</v>
      </c>
    </row>
    <row r="21" spans="1:26" ht="15" thickBot="1" x14ac:dyDescent="0.4">
      <c r="B21" s="276"/>
      <c r="C21" s="173" t="s">
        <v>48</v>
      </c>
      <c r="D21" s="183" t="s">
        <v>49</v>
      </c>
      <c r="E21" s="183" t="s">
        <v>49</v>
      </c>
      <c r="F21" s="184">
        <v>13</v>
      </c>
      <c r="H21" s="172"/>
      <c r="I21" s="175">
        <v>20</v>
      </c>
      <c r="J21" s="172">
        <f t="shared" si="0"/>
        <v>18</v>
      </c>
      <c r="K21" s="185" t="str">
        <f t="shared" si="1"/>
        <v>X</v>
      </c>
      <c r="L21" s="175" t="str">
        <f t="shared" si="2"/>
        <v>X</v>
      </c>
    </row>
    <row r="22" spans="1:26" ht="15" thickBot="1" x14ac:dyDescent="0.4">
      <c r="B22" s="276"/>
      <c r="C22" s="173" t="s">
        <v>50</v>
      </c>
      <c r="D22" s="183" t="s">
        <v>51</v>
      </c>
      <c r="E22" s="173" t="s">
        <v>50</v>
      </c>
      <c r="F22" s="184">
        <v>9</v>
      </c>
      <c r="H22" s="172"/>
      <c r="I22" s="223">
        <v>21</v>
      </c>
      <c r="J22" s="176">
        <f t="shared" si="0"/>
        <v>33</v>
      </c>
      <c r="K22" s="187" t="str">
        <f t="shared" si="1"/>
        <v>X</v>
      </c>
      <c r="L22" s="223" t="str">
        <f t="shared" si="2"/>
        <v>X</v>
      </c>
    </row>
    <row r="23" spans="1:26" ht="15" thickBot="1" x14ac:dyDescent="0.4">
      <c r="B23" s="276"/>
      <c r="C23" s="173" t="s">
        <v>52</v>
      </c>
      <c r="D23" s="183" t="s">
        <v>53</v>
      </c>
      <c r="E23" s="183" t="s">
        <v>53</v>
      </c>
      <c r="F23" s="184">
        <v>8</v>
      </c>
      <c r="H23" s="172"/>
      <c r="I23" s="175">
        <v>22</v>
      </c>
      <c r="J23" s="172">
        <f t="shared" si="0"/>
        <v>10</v>
      </c>
      <c r="K23" s="185" t="str">
        <f t="shared" si="1"/>
        <v>X</v>
      </c>
      <c r="L23" s="175" t="str">
        <f t="shared" si="2"/>
        <v>X</v>
      </c>
      <c r="W23" s="171" t="s">
        <v>7</v>
      </c>
    </row>
    <row r="24" spans="1:26" ht="15" thickBot="1" x14ac:dyDescent="0.4">
      <c r="B24" s="276"/>
      <c r="C24" s="173" t="s">
        <v>54</v>
      </c>
      <c r="D24" s="183" t="s">
        <v>55</v>
      </c>
      <c r="E24" s="183" t="s">
        <v>55</v>
      </c>
      <c r="F24" s="184">
        <v>24</v>
      </c>
      <c r="H24" s="172"/>
      <c r="I24" s="175">
        <v>23</v>
      </c>
      <c r="J24" s="172">
        <f t="shared" si="0"/>
        <v>25</v>
      </c>
      <c r="K24" s="185" t="str">
        <f t="shared" si="1"/>
        <v>X</v>
      </c>
      <c r="L24" s="175" t="str">
        <f t="shared" si="2"/>
        <v>X</v>
      </c>
    </row>
    <row r="25" spans="1:26" ht="15" thickBot="1" x14ac:dyDescent="0.4">
      <c r="B25" s="276"/>
      <c r="C25" s="173" t="s">
        <v>56</v>
      </c>
      <c r="D25" s="183" t="s">
        <v>57</v>
      </c>
      <c r="E25" s="183" t="s">
        <v>57</v>
      </c>
      <c r="F25" s="184">
        <v>4</v>
      </c>
      <c r="H25" s="172"/>
      <c r="I25" s="175">
        <v>24</v>
      </c>
      <c r="J25" s="172">
        <f t="shared" si="0"/>
        <v>23</v>
      </c>
      <c r="K25" s="185" t="str">
        <f t="shared" si="1"/>
        <v>X</v>
      </c>
      <c r="L25" s="175" t="str">
        <f t="shared" si="2"/>
        <v>X</v>
      </c>
      <c r="P25" s="192" t="s">
        <v>7</v>
      </c>
      <c r="Q25" s="192"/>
      <c r="R25" s="192"/>
      <c r="S25" s="192"/>
      <c r="T25" s="192"/>
      <c r="U25" s="192"/>
      <c r="V25" s="192"/>
      <c r="W25" s="192"/>
      <c r="X25" s="192"/>
      <c r="Y25" s="192"/>
      <c r="Z25" s="192"/>
    </row>
    <row r="26" spans="1:26" ht="15" thickBot="1" x14ac:dyDescent="0.4">
      <c r="A26" s="172"/>
      <c r="B26" s="276"/>
      <c r="C26" s="173" t="s">
        <v>58</v>
      </c>
      <c r="D26" s="183" t="s">
        <v>59</v>
      </c>
      <c r="E26" s="183" t="s">
        <v>59</v>
      </c>
      <c r="F26" s="184">
        <v>23</v>
      </c>
      <c r="H26" s="172"/>
      <c r="I26" s="175">
        <v>25</v>
      </c>
      <c r="J26" s="172">
        <f t="shared" si="0"/>
        <v>6</v>
      </c>
      <c r="K26" s="185" t="str">
        <f t="shared" si="1"/>
        <v>X</v>
      </c>
      <c r="L26" s="175" t="str">
        <f t="shared" si="2"/>
        <v>X</v>
      </c>
      <c r="P26" s="192"/>
      <c r="Q26" s="192" t="s">
        <v>7</v>
      </c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26" ht="15" thickBot="1" x14ac:dyDescent="0.4">
      <c r="A27" s="172"/>
      <c r="B27" s="276"/>
      <c r="C27" s="188" t="s">
        <v>60</v>
      </c>
      <c r="D27" s="189" t="s">
        <v>61</v>
      </c>
      <c r="E27" s="189" t="s">
        <v>61</v>
      </c>
      <c r="F27" s="191">
        <v>17</v>
      </c>
      <c r="H27" s="172"/>
      <c r="I27" s="175">
        <v>26</v>
      </c>
      <c r="J27" s="172">
        <f t="shared" si="0"/>
        <v>16</v>
      </c>
      <c r="K27" s="185" t="str">
        <f t="shared" si="1"/>
        <v>X</v>
      </c>
      <c r="L27" s="175" t="str">
        <f t="shared" si="2"/>
        <v>X</v>
      </c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</row>
    <row r="28" spans="1:26" ht="15" thickBot="1" x14ac:dyDescent="0.4">
      <c r="A28" s="172"/>
      <c r="B28" s="276" t="s">
        <v>9</v>
      </c>
      <c r="C28" s="173" t="s">
        <v>62</v>
      </c>
      <c r="D28" s="183" t="s">
        <v>63</v>
      </c>
      <c r="E28" s="173" t="s">
        <v>62</v>
      </c>
      <c r="F28" s="184">
        <v>6</v>
      </c>
      <c r="H28" s="172"/>
      <c r="I28" s="175">
        <v>27</v>
      </c>
      <c r="J28" s="172">
        <f t="shared" si="0"/>
        <v>28</v>
      </c>
      <c r="K28" s="185" t="str">
        <f t="shared" si="1"/>
        <v>X</v>
      </c>
      <c r="L28" s="175" t="str">
        <f t="shared" si="2"/>
        <v>X</v>
      </c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</row>
    <row r="29" spans="1:26" ht="15" thickBot="1" x14ac:dyDescent="0.4">
      <c r="A29" s="172"/>
      <c r="B29" s="276"/>
      <c r="C29" s="173" t="s">
        <v>64</v>
      </c>
      <c r="D29" s="183" t="s">
        <v>65</v>
      </c>
      <c r="E29" s="183" t="s">
        <v>65</v>
      </c>
      <c r="F29" s="184">
        <v>27</v>
      </c>
      <c r="H29" s="172"/>
      <c r="I29" s="223">
        <v>28</v>
      </c>
      <c r="J29" s="176">
        <f t="shared" si="0"/>
        <v>9</v>
      </c>
      <c r="K29" s="187" t="str">
        <f t="shared" si="1"/>
        <v>X</v>
      </c>
      <c r="L29" s="223" t="str">
        <f t="shared" si="2"/>
        <v>X</v>
      </c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</row>
    <row r="30" spans="1:26" ht="15" thickBot="1" x14ac:dyDescent="0.4">
      <c r="B30" s="276"/>
      <c r="C30" s="173" t="s">
        <v>66</v>
      </c>
      <c r="D30" s="183" t="s">
        <v>67</v>
      </c>
      <c r="E30" s="183" t="s">
        <v>67</v>
      </c>
      <c r="F30" s="184">
        <v>40</v>
      </c>
      <c r="H30" s="172"/>
      <c r="I30" s="175">
        <v>29</v>
      </c>
      <c r="J30" s="172">
        <f t="shared" si="0"/>
        <v>5</v>
      </c>
      <c r="K30" s="185" t="str">
        <f t="shared" si="1"/>
        <v>X</v>
      </c>
      <c r="L30" s="175" t="str">
        <f t="shared" si="2"/>
        <v>X</v>
      </c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</row>
    <row r="31" spans="1:26" ht="15" thickBot="1" x14ac:dyDescent="0.4">
      <c r="B31" s="276"/>
      <c r="C31" s="173" t="s">
        <v>68</v>
      </c>
      <c r="D31" s="183" t="s">
        <v>69</v>
      </c>
      <c r="E31" s="173" t="s">
        <v>68</v>
      </c>
      <c r="F31" s="184">
        <v>7</v>
      </c>
      <c r="H31" s="172"/>
      <c r="I31" s="175">
        <v>30</v>
      </c>
      <c r="J31" s="172">
        <f t="shared" si="0"/>
        <v>13</v>
      </c>
      <c r="K31" s="185" t="str">
        <f t="shared" si="1"/>
        <v>X</v>
      </c>
      <c r="L31" s="175" t="str">
        <f t="shared" si="2"/>
        <v>X</v>
      </c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</row>
    <row r="32" spans="1:26" ht="15" thickBot="1" x14ac:dyDescent="0.4">
      <c r="B32" s="276"/>
      <c r="C32" s="173" t="s">
        <v>70</v>
      </c>
      <c r="D32" s="183" t="s">
        <v>71</v>
      </c>
      <c r="E32" s="173" t="s">
        <v>70</v>
      </c>
      <c r="F32" s="184">
        <v>19</v>
      </c>
      <c r="H32" s="172"/>
      <c r="I32" s="175">
        <v>31</v>
      </c>
      <c r="J32" s="172">
        <f t="shared" si="0"/>
        <v>4</v>
      </c>
      <c r="K32" s="185" t="str">
        <f t="shared" si="1"/>
        <v>X</v>
      </c>
      <c r="L32" s="175" t="str">
        <f t="shared" si="2"/>
        <v>X</v>
      </c>
      <c r="P32" s="192"/>
      <c r="Q32" s="192"/>
      <c r="R32" s="192" t="s">
        <v>7</v>
      </c>
      <c r="S32" s="192"/>
      <c r="T32" s="192"/>
      <c r="U32" s="192"/>
      <c r="V32" s="192"/>
      <c r="W32" s="192"/>
      <c r="X32" s="192"/>
      <c r="Y32" s="192"/>
      <c r="Z32" s="192"/>
    </row>
    <row r="33" spans="2:26" ht="15" thickBot="1" x14ac:dyDescent="0.4">
      <c r="B33" s="276"/>
      <c r="C33" s="173" t="s">
        <v>72</v>
      </c>
      <c r="D33" s="183" t="s">
        <v>73</v>
      </c>
      <c r="E33" s="183" t="s">
        <v>73</v>
      </c>
      <c r="F33" s="184">
        <v>33</v>
      </c>
      <c r="H33" s="172"/>
      <c r="I33" s="175">
        <v>32</v>
      </c>
      <c r="J33" s="172">
        <f t="shared" si="0"/>
        <v>14</v>
      </c>
      <c r="K33" s="185" t="str">
        <f t="shared" si="1"/>
        <v>X</v>
      </c>
      <c r="L33" s="175" t="str">
        <f t="shared" si="2"/>
        <v>X</v>
      </c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</row>
    <row r="34" spans="2:26" ht="15" thickBot="1" x14ac:dyDescent="0.4">
      <c r="B34" s="276"/>
      <c r="C34" s="173" t="s">
        <v>74</v>
      </c>
      <c r="D34" s="183" t="s">
        <v>75</v>
      </c>
      <c r="E34" s="173" t="s">
        <v>74</v>
      </c>
      <c r="F34" s="184">
        <v>21</v>
      </c>
      <c r="H34" s="172"/>
      <c r="I34" s="175">
        <v>33</v>
      </c>
      <c r="J34" s="172">
        <f t="shared" si="0"/>
        <v>32</v>
      </c>
      <c r="K34" s="185" t="str">
        <f t="shared" si="1"/>
        <v>X</v>
      </c>
      <c r="L34" s="175" t="str">
        <f t="shared" si="2"/>
        <v>X</v>
      </c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</row>
    <row r="35" spans="2:26" ht="15" thickBot="1" x14ac:dyDescent="0.4">
      <c r="B35" s="276"/>
      <c r="C35" s="173" t="s">
        <v>76</v>
      </c>
      <c r="D35" s="183" t="s">
        <v>77</v>
      </c>
      <c r="E35" s="173" t="s">
        <v>76</v>
      </c>
      <c r="F35" s="184">
        <v>18</v>
      </c>
      <c r="H35" s="172"/>
      <c r="I35" s="175">
        <v>34</v>
      </c>
      <c r="J35" s="172">
        <f t="shared" si="0"/>
        <v>35</v>
      </c>
      <c r="K35" s="185" t="str">
        <f t="shared" si="1"/>
        <v>X</v>
      </c>
      <c r="L35" s="175" t="str">
        <f t="shared" si="2"/>
        <v>X</v>
      </c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</row>
    <row r="36" spans="2:26" ht="15" thickBot="1" x14ac:dyDescent="0.4">
      <c r="B36" s="276"/>
      <c r="C36" s="173" t="s">
        <v>78</v>
      </c>
      <c r="D36" s="183" t="s">
        <v>79</v>
      </c>
      <c r="E36" s="183" t="s">
        <v>79</v>
      </c>
      <c r="F36" s="184">
        <v>34</v>
      </c>
      <c r="H36" s="172"/>
      <c r="I36" s="223">
        <v>35</v>
      </c>
      <c r="J36" s="176">
        <f t="shared" si="0"/>
        <v>36</v>
      </c>
      <c r="K36" s="187" t="str">
        <f t="shared" si="1"/>
        <v>X</v>
      </c>
      <c r="L36" s="223" t="str">
        <f t="shared" si="2"/>
        <v>X</v>
      </c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</row>
    <row r="37" spans="2:26" ht="15" thickBot="1" x14ac:dyDescent="0.4">
      <c r="B37" s="276"/>
      <c r="C37" s="173" t="s">
        <v>80</v>
      </c>
      <c r="D37" s="183" t="s">
        <v>81</v>
      </c>
      <c r="E37" s="173" t="s">
        <v>80</v>
      </c>
      <c r="F37" s="184">
        <v>35</v>
      </c>
      <c r="H37" s="172"/>
      <c r="I37" s="175">
        <v>36</v>
      </c>
      <c r="J37" s="172">
        <f t="shared" si="0"/>
        <v>17</v>
      </c>
      <c r="K37" s="185" t="str">
        <f t="shared" si="1"/>
        <v>X</v>
      </c>
      <c r="L37" s="175" t="str">
        <f t="shared" si="2"/>
        <v>X</v>
      </c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</row>
    <row r="38" spans="2:26" ht="15" thickBot="1" x14ac:dyDescent="0.4">
      <c r="B38" s="276"/>
      <c r="C38" s="173" t="s">
        <v>82</v>
      </c>
      <c r="D38" s="183" t="s">
        <v>83</v>
      </c>
      <c r="E38" s="173" t="s">
        <v>82</v>
      </c>
      <c r="F38" s="175">
        <v>10</v>
      </c>
      <c r="H38" s="172"/>
      <c r="I38" s="175">
        <v>37</v>
      </c>
      <c r="J38" s="172">
        <f t="shared" si="0"/>
        <v>2</v>
      </c>
      <c r="K38" s="185" t="str">
        <f t="shared" si="1"/>
        <v>X</v>
      </c>
      <c r="L38" s="175" t="str">
        <f t="shared" si="2"/>
        <v>X</v>
      </c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</row>
    <row r="39" spans="2:26" ht="15" thickBot="1" x14ac:dyDescent="0.4">
      <c r="B39" s="276"/>
      <c r="C39" s="173" t="s">
        <v>84</v>
      </c>
      <c r="D39" s="183" t="s">
        <v>85</v>
      </c>
      <c r="E39" s="173" t="s">
        <v>84</v>
      </c>
      <c r="F39" s="184">
        <v>11</v>
      </c>
      <c r="H39" s="172"/>
      <c r="I39" s="175">
        <v>38</v>
      </c>
      <c r="J39" s="172">
        <f t="shared" si="0"/>
        <v>1</v>
      </c>
      <c r="K39" s="185" t="str">
        <f t="shared" si="1"/>
        <v>X</v>
      </c>
      <c r="L39" s="175" t="str">
        <f t="shared" si="2"/>
        <v>X</v>
      </c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</row>
    <row r="40" spans="2:26" ht="15" thickBot="1" x14ac:dyDescent="0.4">
      <c r="B40" s="276"/>
      <c r="C40" s="172" t="s">
        <v>86</v>
      </c>
      <c r="D40" s="183" t="s">
        <v>87</v>
      </c>
      <c r="E40" s="172" t="s">
        <v>86</v>
      </c>
      <c r="F40" s="174">
        <v>5</v>
      </c>
      <c r="H40" s="172"/>
      <c r="I40" s="175">
        <v>39</v>
      </c>
      <c r="J40" s="172">
        <f t="shared" si="0"/>
        <v>7</v>
      </c>
      <c r="K40" s="185" t="str">
        <f t="shared" si="1"/>
        <v>X</v>
      </c>
      <c r="L40" s="175" t="str">
        <f t="shared" si="2"/>
        <v>X</v>
      </c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</row>
    <row r="41" spans="2:26" ht="15" thickBot="1" x14ac:dyDescent="0.4">
      <c r="B41" s="276"/>
      <c r="C41" s="172" t="s">
        <v>88</v>
      </c>
      <c r="D41" s="183" t="s">
        <v>89</v>
      </c>
      <c r="E41" s="172" t="s">
        <v>88</v>
      </c>
      <c r="F41" s="174">
        <v>3</v>
      </c>
      <c r="H41" s="172"/>
      <c r="I41" s="175">
        <v>40</v>
      </c>
      <c r="J41" s="172">
        <f t="shared" si="0"/>
        <v>29</v>
      </c>
      <c r="K41" s="185" t="str">
        <f t="shared" si="1"/>
        <v>X</v>
      </c>
      <c r="L41" s="175" t="str">
        <f t="shared" si="2"/>
        <v>X</v>
      </c>
    </row>
    <row r="42" spans="2:26" ht="15" thickBot="1" x14ac:dyDescent="0.4">
      <c r="C42" s="194" t="str">
        <f>E40</f>
        <v>Oklahoma</v>
      </c>
      <c r="D42" s="194" t="str">
        <f>E41</f>
        <v>Clemson</v>
      </c>
      <c r="E42" s="260" t="s">
        <v>86</v>
      </c>
      <c r="F42" s="196">
        <v>1</v>
      </c>
      <c r="H42" s="172"/>
      <c r="I42" s="223">
        <v>41</v>
      </c>
      <c r="J42" s="176">
        <f t="shared" si="0"/>
        <v>19</v>
      </c>
      <c r="K42" s="187" t="str">
        <f t="shared" si="1"/>
        <v>X</v>
      </c>
      <c r="L42" s="223" t="str">
        <f t="shared" si="2"/>
        <v>X</v>
      </c>
    </row>
    <row r="43" spans="2:26" ht="15" thickTop="1" x14ac:dyDescent="0.35">
      <c r="C43" s="172"/>
      <c r="D43" s="172"/>
      <c r="E43" s="172"/>
      <c r="F43" s="172"/>
    </row>
    <row r="44" spans="2:26" x14ac:dyDescent="0.35">
      <c r="C44" s="172"/>
      <c r="D44" s="172"/>
      <c r="E44" s="172"/>
      <c r="F44" s="172"/>
    </row>
    <row r="45" spans="2:26" x14ac:dyDescent="0.35">
      <c r="C45" s="172"/>
      <c r="D45" s="172"/>
      <c r="E45" s="172"/>
      <c r="F45" s="172"/>
    </row>
    <row r="46" spans="2:26" x14ac:dyDescent="0.35">
      <c r="C46" s="172"/>
      <c r="D46" s="172"/>
      <c r="E46" s="172"/>
      <c r="F46" s="172"/>
    </row>
    <row r="47" spans="2:26" x14ac:dyDescent="0.35">
      <c r="C47" s="172"/>
      <c r="D47" s="172"/>
      <c r="E47" s="172"/>
      <c r="F47" s="172"/>
    </row>
  </sheetData>
  <mergeCells count="5">
    <mergeCell ref="B2:B15"/>
    <mergeCell ref="N3:O4"/>
    <mergeCell ref="P3:Q4"/>
    <mergeCell ref="B16:B27"/>
    <mergeCell ref="B28:B41"/>
  </mergeCells>
  <conditionalFormatting sqref="F2:F11">
    <cfRule type="duplicateValues" dxfId="85" priority="1"/>
  </conditionalFormatting>
  <conditionalFormatting sqref="F2:F42">
    <cfRule type="duplicateValues" dxfId="84" priority="2"/>
  </conditionalFormatting>
  <dataValidations count="2">
    <dataValidation type="list" allowBlank="1" showInputMessage="1" showErrorMessage="1" sqref="E42">
      <formula1>C42:D42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49" zoomScaleNormal="49" workbookViewId="0"/>
  </sheetViews>
  <sheetFormatPr defaultRowHeight="14.5" x14ac:dyDescent="0.35"/>
  <cols>
    <col min="1" max="1" width="5.1796875" style="171" customWidth="1"/>
    <col min="2" max="2" width="7.6328125" style="171" customWidth="1"/>
    <col min="3" max="5" width="23.1796875" style="171" customWidth="1"/>
    <col min="6" max="6" width="14.1796875" style="171" customWidth="1"/>
    <col min="7" max="8" width="8.7265625" style="171"/>
    <col min="9" max="9" width="16.1796875" style="171" customWidth="1"/>
    <col min="10" max="10" width="6.453125" style="171" hidden="1" customWidth="1"/>
    <col min="11" max="11" width="8.81640625" style="171" hidden="1" customWidth="1"/>
    <col min="12" max="12" width="8.7265625" style="171"/>
    <col min="13" max="13" width="9.1796875" style="171" customWidth="1"/>
    <col min="14" max="14" width="9.81640625" style="171" customWidth="1"/>
    <col min="15" max="15" width="8.90625" style="171" customWidth="1"/>
    <col min="16" max="16" width="11.453125" style="171" customWidth="1"/>
    <col min="17" max="17" width="12.453125" style="171" customWidth="1"/>
    <col min="18" max="18" width="9.81640625" style="171" customWidth="1"/>
    <col min="19" max="16384" width="8.7265625" style="171"/>
  </cols>
  <sheetData>
    <row r="1" spans="2:18" ht="15" thickBot="1" x14ac:dyDescent="0.4">
      <c r="C1" s="172" t="s">
        <v>0</v>
      </c>
      <c r="D1" s="173" t="s">
        <v>1</v>
      </c>
      <c r="E1" s="174" t="s">
        <v>2</v>
      </c>
      <c r="F1" s="175" t="s">
        <v>3</v>
      </c>
      <c r="I1" s="176" t="s">
        <v>4</v>
      </c>
      <c r="J1" s="176"/>
      <c r="K1" s="176"/>
      <c r="L1" s="176"/>
      <c r="O1" s="177"/>
      <c r="P1" s="177"/>
    </row>
    <row r="2" spans="2:18" ht="15.5" customHeight="1" thickTop="1" thickBot="1" x14ac:dyDescent="0.4">
      <c r="B2" s="284" t="s">
        <v>5</v>
      </c>
      <c r="C2" s="172" t="s">
        <v>10</v>
      </c>
      <c r="D2" s="178" t="s">
        <v>11</v>
      </c>
      <c r="E2" s="174" t="s">
        <v>11</v>
      </c>
      <c r="F2" s="179">
        <v>4</v>
      </c>
      <c r="I2" s="180">
        <v>1</v>
      </c>
      <c r="J2" s="171">
        <f t="shared" ref="J2:J42" si="0">MATCH(I2,$F$2:$F$42,0)</f>
        <v>18</v>
      </c>
      <c r="K2" s="181" t="str">
        <f>IF(J2&gt;=0,"X","")</f>
        <v>X</v>
      </c>
      <c r="L2" s="180" t="str">
        <f>IFERROR(K2,"Unused")</f>
        <v>X</v>
      </c>
      <c r="O2" s="182"/>
      <c r="P2" s="182"/>
    </row>
    <row r="3" spans="2:18" ht="15" thickBot="1" x14ac:dyDescent="0.4">
      <c r="B3" s="284"/>
      <c r="C3" s="172" t="s">
        <v>12</v>
      </c>
      <c r="D3" s="183" t="s">
        <v>13</v>
      </c>
      <c r="E3" s="174" t="s">
        <v>13</v>
      </c>
      <c r="F3" s="174">
        <v>5</v>
      </c>
      <c r="I3" s="180">
        <v>2</v>
      </c>
      <c r="J3" s="171">
        <f t="shared" si="0"/>
        <v>4</v>
      </c>
      <c r="K3" s="181" t="str">
        <f t="shared" ref="K3:K42" si="1">IF(J3&gt;=0,"X","")</f>
        <v>X</v>
      </c>
      <c r="L3" s="180" t="str">
        <f t="shared" ref="L3:L42" si="2">IFERROR(K3,"Unused")</f>
        <v>X</v>
      </c>
      <c r="N3" s="278" t="s">
        <v>6</v>
      </c>
      <c r="O3" s="279"/>
      <c r="P3" s="279" t="s">
        <v>121</v>
      </c>
      <c r="Q3" s="282"/>
    </row>
    <row r="4" spans="2:18" ht="15" thickBot="1" x14ac:dyDescent="0.4">
      <c r="B4" s="284"/>
      <c r="C4" s="172" t="s">
        <v>14</v>
      </c>
      <c r="D4" s="183" t="s">
        <v>15</v>
      </c>
      <c r="E4" s="184" t="s">
        <v>14</v>
      </c>
      <c r="F4" s="174">
        <v>3</v>
      </c>
      <c r="I4" s="180">
        <v>3</v>
      </c>
      <c r="J4" s="171">
        <f t="shared" si="0"/>
        <v>3</v>
      </c>
      <c r="K4" s="181" t="str">
        <f t="shared" si="1"/>
        <v>X</v>
      </c>
      <c r="L4" s="180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173" t="s">
        <v>16</v>
      </c>
      <c r="D5" s="183" t="s">
        <v>17</v>
      </c>
      <c r="E5" s="174" t="s">
        <v>16</v>
      </c>
      <c r="F5" s="184">
        <v>2</v>
      </c>
      <c r="I5" s="180">
        <v>4</v>
      </c>
      <c r="J5" s="171">
        <f t="shared" si="0"/>
        <v>1</v>
      </c>
      <c r="K5" s="181" t="str">
        <f t="shared" si="1"/>
        <v>X</v>
      </c>
      <c r="L5" s="180" t="str">
        <f t="shared" si="2"/>
        <v>X</v>
      </c>
    </row>
    <row r="6" spans="2:18" ht="15" thickBot="1" x14ac:dyDescent="0.4">
      <c r="B6" s="284"/>
      <c r="C6" s="173" t="s">
        <v>18</v>
      </c>
      <c r="D6" s="183" t="s">
        <v>19</v>
      </c>
      <c r="E6" s="174" t="s">
        <v>19</v>
      </c>
      <c r="F6" s="184">
        <v>35</v>
      </c>
      <c r="H6" s="172"/>
      <c r="I6" s="175">
        <v>5</v>
      </c>
      <c r="J6" s="172">
        <f t="shared" si="0"/>
        <v>2</v>
      </c>
      <c r="K6" s="185" t="str">
        <f t="shared" si="1"/>
        <v>X</v>
      </c>
      <c r="L6" s="175" t="str">
        <f t="shared" si="2"/>
        <v>X</v>
      </c>
    </row>
    <row r="7" spans="2:18" ht="15" thickBot="1" x14ac:dyDescent="0.4">
      <c r="B7" s="284"/>
      <c r="C7" s="173" t="s">
        <v>20</v>
      </c>
      <c r="D7" s="183" t="s">
        <v>21</v>
      </c>
      <c r="E7" s="174" t="s">
        <v>21</v>
      </c>
      <c r="F7" s="175">
        <v>11</v>
      </c>
      <c r="H7" s="172"/>
      <c r="I7" s="175">
        <v>6</v>
      </c>
      <c r="J7" s="172">
        <f t="shared" si="0"/>
        <v>8</v>
      </c>
      <c r="K7" s="185" t="str">
        <f t="shared" si="1"/>
        <v>X</v>
      </c>
      <c r="L7" s="175" t="str">
        <f t="shared" si="2"/>
        <v>X</v>
      </c>
    </row>
    <row r="8" spans="2:18" ht="15" thickBot="1" x14ac:dyDescent="0.4">
      <c r="B8" s="284"/>
      <c r="C8" s="173" t="s">
        <v>22</v>
      </c>
      <c r="D8" s="183" t="s">
        <v>23</v>
      </c>
      <c r="E8" s="174" t="s">
        <v>22</v>
      </c>
      <c r="F8" s="184">
        <v>41</v>
      </c>
      <c r="H8" s="172"/>
      <c r="I8" s="224">
        <v>7</v>
      </c>
      <c r="J8" s="176">
        <f t="shared" si="0"/>
        <v>11</v>
      </c>
      <c r="K8" s="187" t="str">
        <f t="shared" si="1"/>
        <v>X</v>
      </c>
      <c r="L8" s="224" t="str">
        <f t="shared" si="2"/>
        <v>X</v>
      </c>
    </row>
    <row r="9" spans="2:18" ht="15" thickBot="1" x14ac:dyDescent="0.4">
      <c r="B9" s="284"/>
      <c r="C9" s="173" t="s">
        <v>24</v>
      </c>
      <c r="D9" s="183" t="s">
        <v>25</v>
      </c>
      <c r="E9" s="174" t="s">
        <v>24</v>
      </c>
      <c r="F9" s="184">
        <v>6</v>
      </c>
      <c r="H9" s="172"/>
      <c r="I9" s="175">
        <v>8</v>
      </c>
      <c r="J9" s="172">
        <f t="shared" si="0"/>
        <v>13</v>
      </c>
      <c r="K9" s="185" t="str">
        <f t="shared" si="1"/>
        <v>X</v>
      </c>
      <c r="L9" s="175" t="str">
        <f t="shared" si="2"/>
        <v>X</v>
      </c>
    </row>
    <row r="10" spans="2:18" ht="15" thickBot="1" x14ac:dyDescent="0.4">
      <c r="B10" s="284"/>
      <c r="C10" s="173" t="s">
        <v>26</v>
      </c>
      <c r="D10" s="183" t="s">
        <v>27</v>
      </c>
      <c r="E10" s="174" t="s">
        <v>27</v>
      </c>
      <c r="F10" s="184">
        <v>25</v>
      </c>
      <c r="H10" s="172"/>
      <c r="I10" s="175">
        <v>9</v>
      </c>
      <c r="J10" s="172">
        <f t="shared" si="0"/>
        <v>14</v>
      </c>
      <c r="K10" s="185" t="str">
        <f t="shared" si="1"/>
        <v>X</v>
      </c>
      <c r="L10" s="175" t="str">
        <f t="shared" si="2"/>
        <v>X</v>
      </c>
      <c r="R10" s="171" t="s">
        <v>7</v>
      </c>
    </row>
    <row r="11" spans="2:18" ht="15" thickBot="1" x14ac:dyDescent="0.4">
      <c r="B11" s="284"/>
      <c r="C11" s="173" t="s">
        <v>28</v>
      </c>
      <c r="D11" s="183" t="s">
        <v>29</v>
      </c>
      <c r="E11" s="174" t="s">
        <v>28</v>
      </c>
      <c r="F11" s="184">
        <v>30</v>
      </c>
      <c r="H11" s="172"/>
      <c r="I11" s="175">
        <v>10</v>
      </c>
      <c r="J11" s="172">
        <f t="shared" si="0"/>
        <v>19</v>
      </c>
      <c r="K11" s="185" t="str">
        <f t="shared" si="1"/>
        <v>X</v>
      </c>
      <c r="L11" s="175" t="str">
        <f t="shared" si="2"/>
        <v>X</v>
      </c>
    </row>
    <row r="12" spans="2:18" ht="15" thickBot="1" x14ac:dyDescent="0.4">
      <c r="B12" s="284"/>
      <c r="C12" s="173" t="s">
        <v>30</v>
      </c>
      <c r="D12" s="183" t="s">
        <v>31</v>
      </c>
      <c r="E12" s="174" t="s">
        <v>30</v>
      </c>
      <c r="F12" s="184">
        <v>7</v>
      </c>
      <c r="H12" s="172"/>
      <c r="I12" s="175">
        <v>11</v>
      </c>
      <c r="J12" s="172">
        <f t="shared" si="0"/>
        <v>6</v>
      </c>
      <c r="K12" s="185" t="str">
        <f t="shared" si="1"/>
        <v>X</v>
      </c>
      <c r="L12" s="175" t="str">
        <f t="shared" si="2"/>
        <v>X</v>
      </c>
    </row>
    <row r="13" spans="2:18" ht="15" thickBot="1" x14ac:dyDescent="0.4">
      <c r="B13" s="284"/>
      <c r="C13" s="173" t="s">
        <v>32</v>
      </c>
      <c r="D13" s="183" t="s">
        <v>33</v>
      </c>
      <c r="E13" s="174" t="s">
        <v>32</v>
      </c>
      <c r="F13" s="184">
        <v>22</v>
      </c>
      <c r="H13" s="172"/>
      <c r="I13" s="175">
        <v>12</v>
      </c>
      <c r="J13" s="172">
        <f t="shared" si="0"/>
        <v>22</v>
      </c>
      <c r="K13" s="185" t="str">
        <f t="shared" si="1"/>
        <v>X</v>
      </c>
      <c r="L13" s="175" t="str">
        <f t="shared" si="2"/>
        <v>X</v>
      </c>
    </row>
    <row r="14" spans="2:18" ht="15" thickBot="1" x14ac:dyDescent="0.4">
      <c r="B14" s="284"/>
      <c r="C14" s="173" t="s">
        <v>34</v>
      </c>
      <c r="D14" s="183" t="s">
        <v>35</v>
      </c>
      <c r="E14" s="174" t="s">
        <v>35</v>
      </c>
      <c r="F14" s="184">
        <v>8</v>
      </c>
      <c r="H14" s="172"/>
      <c r="I14" s="175">
        <v>13</v>
      </c>
      <c r="J14" s="172">
        <f t="shared" si="0"/>
        <v>17</v>
      </c>
      <c r="K14" s="185" t="str">
        <f t="shared" si="1"/>
        <v>X</v>
      </c>
      <c r="L14" s="175" t="str">
        <f t="shared" si="2"/>
        <v>X</v>
      </c>
      <c r="Q14" s="171" t="s">
        <v>7</v>
      </c>
    </row>
    <row r="15" spans="2:18" ht="15" thickBot="1" x14ac:dyDescent="0.4">
      <c r="B15" s="284"/>
      <c r="C15" s="188" t="s">
        <v>36</v>
      </c>
      <c r="D15" s="189" t="s">
        <v>37</v>
      </c>
      <c r="E15" s="190" t="s">
        <v>37</v>
      </c>
      <c r="F15" s="193">
        <v>9</v>
      </c>
      <c r="H15" s="172"/>
      <c r="I15" s="224">
        <v>14</v>
      </c>
      <c r="J15" s="176">
        <f t="shared" si="0"/>
        <v>15</v>
      </c>
      <c r="K15" s="187" t="str">
        <f t="shared" si="1"/>
        <v>X</v>
      </c>
      <c r="L15" s="224" t="str">
        <f t="shared" si="2"/>
        <v>X</v>
      </c>
    </row>
    <row r="16" spans="2:18" ht="14.5" customHeight="1" thickBot="1" x14ac:dyDescent="0.4">
      <c r="B16" s="276" t="s">
        <v>8</v>
      </c>
      <c r="C16" s="173" t="s">
        <v>38</v>
      </c>
      <c r="D16" s="183" t="s">
        <v>39</v>
      </c>
      <c r="E16" s="184" t="s">
        <v>39</v>
      </c>
      <c r="F16" s="184">
        <v>14</v>
      </c>
      <c r="H16" s="172"/>
      <c r="I16" s="175">
        <v>15</v>
      </c>
      <c r="J16" s="172">
        <f t="shared" si="0"/>
        <v>23</v>
      </c>
      <c r="K16" s="185" t="str">
        <f t="shared" si="1"/>
        <v>X</v>
      </c>
      <c r="L16" s="175" t="str">
        <f t="shared" si="2"/>
        <v>X</v>
      </c>
    </row>
    <row r="17" spans="1:26" ht="15" thickBot="1" x14ac:dyDescent="0.4">
      <c r="B17" s="276"/>
      <c r="C17" s="173" t="s">
        <v>40</v>
      </c>
      <c r="D17" s="183" t="s">
        <v>41</v>
      </c>
      <c r="E17" s="184" t="s">
        <v>40</v>
      </c>
      <c r="F17" s="184">
        <v>28</v>
      </c>
      <c r="H17" s="172"/>
      <c r="I17" s="175">
        <v>16</v>
      </c>
      <c r="J17" s="172">
        <f t="shared" si="0"/>
        <v>26</v>
      </c>
      <c r="K17" s="185" t="str">
        <f t="shared" si="1"/>
        <v>X</v>
      </c>
      <c r="L17" s="175" t="str">
        <f t="shared" si="2"/>
        <v>X</v>
      </c>
    </row>
    <row r="18" spans="1:26" ht="15" thickBot="1" x14ac:dyDescent="0.4">
      <c r="B18" s="276"/>
      <c r="C18" s="173" t="s">
        <v>42</v>
      </c>
      <c r="D18" s="183" t="s">
        <v>43</v>
      </c>
      <c r="E18" s="184" t="s">
        <v>43</v>
      </c>
      <c r="F18" s="184">
        <v>13</v>
      </c>
      <c r="H18" s="172"/>
      <c r="I18" s="175">
        <v>17</v>
      </c>
      <c r="J18" s="172">
        <f t="shared" si="0"/>
        <v>27</v>
      </c>
      <c r="K18" s="185" t="str">
        <f t="shared" si="1"/>
        <v>X</v>
      </c>
      <c r="L18" s="175" t="str">
        <f t="shared" si="2"/>
        <v>X</v>
      </c>
    </row>
    <row r="19" spans="1:26" ht="15" thickBot="1" x14ac:dyDescent="0.4">
      <c r="B19" s="276"/>
      <c r="C19" s="173" t="s">
        <v>44</v>
      </c>
      <c r="D19" s="183" t="s">
        <v>45</v>
      </c>
      <c r="E19" s="174" t="s">
        <v>44</v>
      </c>
      <c r="F19" s="184">
        <v>1</v>
      </c>
      <c r="H19" s="172"/>
      <c r="I19" s="175">
        <v>18</v>
      </c>
      <c r="J19" s="172">
        <f t="shared" si="0"/>
        <v>28</v>
      </c>
      <c r="K19" s="185" t="str">
        <f t="shared" si="1"/>
        <v>X</v>
      </c>
      <c r="L19" s="175" t="str">
        <f t="shared" si="2"/>
        <v>X</v>
      </c>
    </row>
    <row r="20" spans="1:26" ht="15" thickBot="1" x14ac:dyDescent="0.4">
      <c r="B20" s="276"/>
      <c r="C20" s="173" t="s">
        <v>46</v>
      </c>
      <c r="D20" s="183" t="s">
        <v>47</v>
      </c>
      <c r="E20" s="174" t="s">
        <v>46</v>
      </c>
      <c r="F20" s="184">
        <v>10</v>
      </c>
      <c r="H20" s="172"/>
      <c r="I20" s="175">
        <v>19</v>
      </c>
      <c r="J20" s="172">
        <f t="shared" si="0"/>
        <v>30</v>
      </c>
      <c r="K20" s="185" t="str">
        <f t="shared" si="1"/>
        <v>X</v>
      </c>
      <c r="L20" s="175" t="str">
        <f t="shared" si="2"/>
        <v>X</v>
      </c>
    </row>
    <row r="21" spans="1:26" ht="15" thickBot="1" x14ac:dyDescent="0.4">
      <c r="B21" s="276"/>
      <c r="C21" s="173" t="s">
        <v>48</v>
      </c>
      <c r="D21" s="183" t="s">
        <v>49</v>
      </c>
      <c r="E21" s="174" t="s">
        <v>49</v>
      </c>
      <c r="F21" s="184">
        <v>39</v>
      </c>
      <c r="H21" s="172"/>
      <c r="I21" s="175">
        <v>20</v>
      </c>
      <c r="J21" s="172">
        <f t="shared" si="0"/>
        <v>36</v>
      </c>
      <c r="K21" s="185" t="str">
        <f t="shared" si="1"/>
        <v>X</v>
      </c>
      <c r="L21" s="175" t="str">
        <f t="shared" si="2"/>
        <v>X</v>
      </c>
    </row>
    <row r="22" spans="1:26" ht="15" thickBot="1" x14ac:dyDescent="0.4">
      <c r="B22" s="276"/>
      <c r="C22" s="173" t="s">
        <v>50</v>
      </c>
      <c r="D22" s="183" t="s">
        <v>51</v>
      </c>
      <c r="E22" s="174" t="s">
        <v>51</v>
      </c>
      <c r="F22" s="184">
        <v>34</v>
      </c>
      <c r="H22" s="172"/>
      <c r="I22" s="224">
        <v>21</v>
      </c>
      <c r="J22" s="176">
        <f t="shared" si="0"/>
        <v>37</v>
      </c>
      <c r="K22" s="187" t="str">
        <f t="shared" si="1"/>
        <v>X</v>
      </c>
      <c r="L22" s="224" t="str">
        <f t="shared" si="2"/>
        <v>X</v>
      </c>
    </row>
    <row r="23" spans="1:26" ht="15" thickBot="1" x14ac:dyDescent="0.4">
      <c r="B23" s="276"/>
      <c r="C23" s="173" t="s">
        <v>52</v>
      </c>
      <c r="D23" s="183" t="s">
        <v>53</v>
      </c>
      <c r="E23" s="174" t="s">
        <v>52</v>
      </c>
      <c r="F23" s="184">
        <v>12</v>
      </c>
      <c r="H23" s="172"/>
      <c r="I23" s="175">
        <v>22</v>
      </c>
      <c r="J23" s="172">
        <f t="shared" si="0"/>
        <v>12</v>
      </c>
      <c r="K23" s="185" t="str">
        <f t="shared" si="1"/>
        <v>X</v>
      </c>
      <c r="L23" s="175" t="str">
        <f t="shared" si="2"/>
        <v>X</v>
      </c>
      <c r="W23" s="171" t="s">
        <v>7</v>
      </c>
    </row>
    <row r="24" spans="1:26" ht="15" thickBot="1" x14ac:dyDescent="0.4">
      <c r="B24" s="276"/>
      <c r="C24" s="173" t="s">
        <v>54</v>
      </c>
      <c r="D24" s="183" t="s">
        <v>55</v>
      </c>
      <c r="E24" s="174" t="s">
        <v>55</v>
      </c>
      <c r="F24" s="184">
        <v>15</v>
      </c>
      <c r="H24" s="172"/>
      <c r="I24" s="175">
        <v>23</v>
      </c>
      <c r="J24" s="172">
        <f t="shared" si="0"/>
        <v>40</v>
      </c>
      <c r="K24" s="185" t="str">
        <f t="shared" si="1"/>
        <v>X</v>
      </c>
      <c r="L24" s="175" t="str">
        <f t="shared" si="2"/>
        <v>X</v>
      </c>
    </row>
    <row r="25" spans="1:26" ht="15" thickBot="1" x14ac:dyDescent="0.4">
      <c r="B25" s="276"/>
      <c r="C25" s="173" t="s">
        <v>56</v>
      </c>
      <c r="D25" s="183" t="s">
        <v>57</v>
      </c>
      <c r="E25" s="174" t="s">
        <v>56</v>
      </c>
      <c r="F25" s="184">
        <v>40</v>
      </c>
      <c r="H25" s="172"/>
      <c r="I25" s="175">
        <v>24</v>
      </c>
      <c r="J25" s="172">
        <f t="shared" si="0"/>
        <v>41</v>
      </c>
      <c r="K25" s="185" t="str">
        <f t="shared" si="1"/>
        <v>X</v>
      </c>
      <c r="L25" s="175" t="str">
        <f t="shared" si="2"/>
        <v>X</v>
      </c>
      <c r="P25" s="192" t="s">
        <v>7</v>
      </c>
      <c r="Q25" s="192"/>
      <c r="R25" s="192"/>
      <c r="S25" s="192"/>
      <c r="T25" s="192"/>
      <c r="U25" s="192"/>
      <c r="V25" s="192"/>
      <c r="W25" s="192"/>
      <c r="X25" s="192"/>
      <c r="Y25" s="192"/>
      <c r="Z25" s="192"/>
    </row>
    <row r="26" spans="1:26" ht="15" thickBot="1" x14ac:dyDescent="0.4">
      <c r="A26" s="172"/>
      <c r="B26" s="276"/>
      <c r="C26" s="173" t="s">
        <v>58</v>
      </c>
      <c r="D26" s="183" t="s">
        <v>59</v>
      </c>
      <c r="E26" s="174" t="s">
        <v>58</v>
      </c>
      <c r="F26" s="184">
        <v>31</v>
      </c>
      <c r="H26" s="172"/>
      <c r="I26" s="175">
        <v>25</v>
      </c>
      <c r="J26" s="172">
        <f t="shared" si="0"/>
        <v>9</v>
      </c>
      <c r="K26" s="185" t="str">
        <f t="shared" si="1"/>
        <v>X</v>
      </c>
      <c r="L26" s="175" t="str">
        <f t="shared" si="2"/>
        <v>X</v>
      </c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26" ht="15" thickBot="1" x14ac:dyDescent="0.4">
      <c r="A27" s="172"/>
      <c r="B27" s="276"/>
      <c r="C27" s="188" t="s">
        <v>60</v>
      </c>
      <c r="D27" s="189" t="s">
        <v>61</v>
      </c>
      <c r="E27" s="190" t="s">
        <v>61</v>
      </c>
      <c r="F27" s="191">
        <v>16</v>
      </c>
      <c r="H27" s="172"/>
      <c r="I27" s="175">
        <v>26</v>
      </c>
      <c r="J27" s="172">
        <f t="shared" si="0"/>
        <v>35</v>
      </c>
      <c r="K27" s="185" t="str">
        <f t="shared" si="1"/>
        <v>X</v>
      </c>
      <c r="L27" s="175" t="str">
        <f t="shared" si="2"/>
        <v>X</v>
      </c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</row>
    <row r="28" spans="1:26" ht="15" thickBot="1" x14ac:dyDescent="0.4">
      <c r="A28" s="172"/>
      <c r="B28" s="276" t="s">
        <v>9</v>
      </c>
      <c r="C28" s="173" t="s">
        <v>62</v>
      </c>
      <c r="D28" s="183" t="s">
        <v>63</v>
      </c>
      <c r="E28" s="174" t="s">
        <v>63</v>
      </c>
      <c r="F28" s="184">
        <v>17</v>
      </c>
      <c r="H28" s="172"/>
      <c r="I28" s="175">
        <v>27</v>
      </c>
      <c r="J28" s="172">
        <f t="shared" si="0"/>
        <v>33</v>
      </c>
      <c r="K28" s="185" t="str">
        <f t="shared" si="1"/>
        <v>X</v>
      </c>
      <c r="L28" s="175" t="str">
        <f t="shared" si="2"/>
        <v>X</v>
      </c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</row>
    <row r="29" spans="1:26" ht="15" thickBot="1" x14ac:dyDescent="0.4">
      <c r="A29" s="172"/>
      <c r="B29" s="276"/>
      <c r="C29" s="173" t="s">
        <v>64</v>
      </c>
      <c r="D29" s="183" t="s">
        <v>65</v>
      </c>
      <c r="E29" s="174" t="s">
        <v>65</v>
      </c>
      <c r="F29" s="184">
        <v>18</v>
      </c>
      <c r="H29" s="172"/>
      <c r="I29" s="224">
        <v>28</v>
      </c>
      <c r="J29" s="176">
        <f t="shared" si="0"/>
        <v>16</v>
      </c>
      <c r="K29" s="187" t="str">
        <f t="shared" si="1"/>
        <v>X</v>
      </c>
      <c r="L29" s="224" t="str">
        <f t="shared" si="2"/>
        <v>X</v>
      </c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</row>
    <row r="30" spans="1:26" ht="15" thickBot="1" x14ac:dyDescent="0.4">
      <c r="B30" s="276"/>
      <c r="C30" s="173" t="s">
        <v>66</v>
      </c>
      <c r="D30" s="183" t="s">
        <v>67</v>
      </c>
      <c r="E30" s="174" t="s">
        <v>67</v>
      </c>
      <c r="F30" s="184">
        <v>36</v>
      </c>
      <c r="H30" s="172"/>
      <c r="I30" s="175">
        <v>29</v>
      </c>
      <c r="J30" s="172">
        <f t="shared" si="0"/>
        <v>32</v>
      </c>
      <c r="K30" s="185" t="str">
        <f t="shared" si="1"/>
        <v>X</v>
      </c>
      <c r="L30" s="175" t="str">
        <f t="shared" si="2"/>
        <v>X</v>
      </c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</row>
    <row r="31" spans="1:26" ht="15" thickBot="1" x14ac:dyDescent="0.4">
      <c r="B31" s="276"/>
      <c r="C31" s="173" t="s">
        <v>68</v>
      </c>
      <c r="D31" s="183" t="s">
        <v>69</v>
      </c>
      <c r="E31" s="174" t="s">
        <v>69</v>
      </c>
      <c r="F31" s="184">
        <v>19</v>
      </c>
      <c r="H31" s="172"/>
      <c r="I31" s="175">
        <v>30</v>
      </c>
      <c r="J31" s="172">
        <f t="shared" si="0"/>
        <v>10</v>
      </c>
      <c r="K31" s="185" t="str">
        <f t="shared" si="1"/>
        <v>X</v>
      </c>
      <c r="L31" s="175" t="str">
        <f t="shared" si="2"/>
        <v>X</v>
      </c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</row>
    <row r="32" spans="1:26" ht="15" thickBot="1" x14ac:dyDescent="0.4">
      <c r="B32" s="276"/>
      <c r="C32" s="173" t="s">
        <v>70</v>
      </c>
      <c r="D32" s="183" t="s">
        <v>71</v>
      </c>
      <c r="E32" s="174" t="s">
        <v>70</v>
      </c>
      <c r="F32" s="184">
        <v>32</v>
      </c>
      <c r="H32" s="172"/>
      <c r="I32" s="175">
        <v>31</v>
      </c>
      <c r="J32" s="172">
        <f t="shared" si="0"/>
        <v>25</v>
      </c>
      <c r="K32" s="185" t="str">
        <f t="shared" si="1"/>
        <v>X</v>
      </c>
      <c r="L32" s="175" t="str">
        <f t="shared" si="2"/>
        <v>X</v>
      </c>
      <c r="P32" s="192"/>
      <c r="Q32" s="192"/>
      <c r="R32" s="192" t="s">
        <v>7</v>
      </c>
      <c r="S32" s="192"/>
      <c r="T32" s="192"/>
      <c r="U32" s="192"/>
      <c r="V32" s="192"/>
      <c r="W32" s="192"/>
      <c r="X32" s="192"/>
      <c r="Y32" s="192"/>
      <c r="Z32" s="192"/>
    </row>
    <row r="33" spans="2:26" ht="15" thickBot="1" x14ac:dyDescent="0.4">
      <c r="B33" s="276"/>
      <c r="C33" s="173" t="s">
        <v>72</v>
      </c>
      <c r="D33" s="183" t="s">
        <v>73</v>
      </c>
      <c r="E33" s="174" t="s">
        <v>73</v>
      </c>
      <c r="F33" s="184">
        <v>29</v>
      </c>
      <c r="H33" s="172"/>
      <c r="I33" s="175">
        <v>32</v>
      </c>
      <c r="J33" s="172">
        <f t="shared" si="0"/>
        <v>31</v>
      </c>
      <c r="K33" s="185" t="str">
        <f t="shared" si="1"/>
        <v>X</v>
      </c>
      <c r="L33" s="175" t="str">
        <f t="shared" si="2"/>
        <v>X</v>
      </c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</row>
    <row r="34" spans="2:26" ht="15" thickBot="1" x14ac:dyDescent="0.4">
      <c r="B34" s="276"/>
      <c r="C34" s="173" t="s">
        <v>74</v>
      </c>
      <c r="D34" s="183" t="s">
        <v>75</v>
      </c>
      <c r="E34" s="174" t="s">
        <v>75</v>
      </c>
      <c r="F34" s="184">
        <v>27</v>
      </c>
      <c r="H34" s="172"/>
      <c r="I34" s="175">
        <v>33</v>
      </c>
      <c r="J34" s="172">
        <f t="shared" si="0"/>
        <v>34</v>
      </c>
      <c r="K34" s="185" t="str">
        <f t="shared" si="1"/>
        <v>X</v>
      </c>
      <c r="L34" s="175" t="str">
        <f t="shared" si="2"/>
        <v>X</v>
      </c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</row>
    <row r="35" spans="2:26" ht="15" thickBot="1" x14ac:dyDescent="0.4">
      <c r="B35" s="276"/>
      <c r="C35" s="173" t="s">
        <v>76</v>
      </c>
      <c r="D35" s="183" t="s">
        <v>77</v>
      </c>
      <c r="E35" s="174" t="s">
        <v>76</v>
      </c>
      <c r="F35" s="184">
        <v>33</v>
      </c>
      <c r="H35" s="172"/>
      <c r="I35" s="175">
        <v>34</v>
      </c>
      <c r="J35" s="172">
        <f t="shared" si="0"/>
        <v>21</v>
      </c>
      <c r="K35" s="185" t="str">
        <f t="shared" si="1"/>
        <v>X</v>
      </c>
      <c r="L35" s="175" t="str">
        <f t="shared" si="2"/>
        <v>X</v>
      </c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</row>
    <row r="36" spans="2:26" ht="15" thickBot="1" x14ac:dyDescent="0.4">
      <c r="B36" s="276"/>
      <c r="C36" s="173" t="s">
        <v>78</v>
      </c>
      <c r="D36" s="183" t="s">
        <v>79</v>
      </c>
      <c r="E36" s="174" t="s">
        <v>79</v>
      </c>
      <c r="F36" s="184">
        <v>26</v>
      </c>
      <c r="H36" s="172"/>
      <c r="I36" s="224">
        <v>35</v>
      </c>
      <c r="J36" s="176">
        <f t="shared" si="0"/>
        <v>5</v>
      </c>
      <c r="K36" s="187" t="str">
        <f t="shared" si="1"/>
        <v>X</v>
      </c>
      <c r="L36" s="224" t="str">
        <f t="shared" si="2"/>
        <v>X</v>
      </c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</row>
    <row r="37" spans="2:26" ht="15" thickBot="1" x14ac:dyDescent="0.4">
      <c r="B37" s="276"/>
      <c r="C37" s="173" t="s">
        <v>80</v>
      </c>
      <c r="D37" s="183" t="s">
        <v>81</v>
      </c>
      <c r="E37" s="174" t="s">
        <v>80</v>
      </c>
      <c r="F37" s="184">
        <v>20</v>
      </c>
      <c r="H37" s="172"/>
      <c r="I37" s="175">
        <v>36</v>
      </c>
      <c r="J37" s="172">
        <f t="shared" si="0"/>
        <v>29</v>
      </c>
      <c r="K37" s="185" t="str">
        <f t="shared" si="1"/>
        <v>X</v>
      </c>
      <c r="L37" s="175" t="str">
        <f t="shared" si="2"/>
        <v>X</v>
      </c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</row>
    <row r="38" spans="2:26" ht="15" thickBot="1" x14ac:dyDescent="0.4">
      <c r="B38" s="276"/>
      <c r="C38" s="173" t="s">
        <v>82</v>
      </c>
      <c r="D38" s="183" t="s">
        <v>83</v>
      </c>
      <c r="E38" s="174" t="s">
        <v>83</v>
      </c>
      <c r="F38" s="175">
        <v>21</v>
      </c>
      <c r="H38" s="172"/>
      <c r="I38" s="175">
        <v>37</v>
      </c>
      <c r="J38" s="172">
        <f t="shared" si="0"/>
        <v>38</v>
      </c>
      <c r="K38" s="185" t="str">
        <f t="shared" si="1"/>
        <v>X</v>
      </c>
      <c r="L38" s="175" t="str">
        <f t="shared" si="2"/>
        <v>X</v>
      </c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</row>
    <row r="39" spans="2:26" ht="15" thickBot="1" x14ac:dyDescent="0.4">
      <c r="B39" s="276"/>
      <c r="C39" s="173" t="s">
        <v>84</v>
      </c>
      <c r="D39" s="183" t="s">
        <v>85</v>
      </c>
      <c r="E39" s="174" t="s">
        <v>85</v>
      </c>
      <c r="F39" s="184">
        <v>37</v>
      </c>
      <c r="H39" s="172"/>
      <c r="I39" s="175">
        <v>38</v>
      </c>
      <c r="J39" s="172">
        <f t="shared" si="0"/>
        <v>39</v>
      </c>
      <c r="K39" s="185" t="str">
        <f t="shared" si="1"/>
        <v>X</v>
      </c>
      <c r="L39" s="175" t="str">
        <f t="shared" si="2"/>
        <v>X</v>
      </c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</row>
    <row r="40" spans="2:26" ht="15" thickBot="1" x14ac:dyDescent="0.4">
      <c r="B40" s="276"/>
      <c r="C40" s="172" t="s">
        <v>86</v>
      </c>
      <c r="D40" s="183" t="s">
        <v>87</v>
      </c>
      <c r="E40" s="184" t="s">
        <v>86</v>
      </c>
      <c r="F40" s="174">
        <v>38</v>
      </c>
      <c r="H40" s="172"/>
      <c r="I40" s="175">
        <v>39</v>
      </c>
      <c r="J40" s="172">
        <f t="shared" si="0"/>
        <v>20</v>
      </c>
      <c r="K40" s="185" t="str">
        <f t="shared" si="1"/>
        <v>X</v>
      </c>
      <c r="L40" s="175" t="str">
        <f t="shared" si="2"/>
        <v>X</v>
      </c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</row>
    <row r="41" spans="2:26" ht="15" thickBot="1" x14ac:dyDescent="0.4">
      <c r="B41" s="276"/>
      <c r="C41" s="172" t="s">
        <v>88</v>
      </c>
      <c r="D41" s="183" t="s">
        <v>89</v>
      </c>
      <c r="E41" s="174" t="s">
        <v>88</v>
      </c>
      <c r="F41" s="174">
        <v>23</v>
      </c>
      <c r="H41" s="172"/>
      <c r="I41" s="175">
        <v>40</v>
      </c>
      <c r="J41" s="172">
        <f t="shared" si="0"/>
        <v>24</v>
      </c>
      <c r="K41" s="185" t="str">
        <f t="shared" si="1"/>
        <v>X</v>
      </c>
      <c r="L41" s="175" t="str">
        <f t="shared" si="2"/>
        <v>X</v>
      </c>
    </row>
    <row r="42" spans="2:26" ht="15" thickBot="1" x14ac:dyDescent="0.4">
      <c r="C42" s="194" t="str">
        <f>E40</f>
        <v>Oklahoma</v>
      </c>
      <c r="D42" s="194" t="str">
        <f>E41</f>
        <v>Clemson</v>
      </c>
      <c r="E42" s="195" t="s">
        <v>86</v>
      </c>
      <c r="F42" s="196">
        <v>24</v>
      </c>
      <c r="H42" s="172"/>
      <c r="I42" s="224">
        <v>41</v>
      </c>
      <c r="J42" s="176">
        <f t="shared" si="0"/>
        <v>7</v>
      </c>
      <c r="K42" s="187" t="str">
        <f t="shared" si="1"/>
        <v>X</v>
      </c>
      <c r="L42" s="224" t="str">
        <f t="shared" si="2"/>
        <v>X</v>
      </c>
    </row>
    <row r="43" spans="2:26" ht="15" thickTop="1" x14ac:dyDescent="0.35">
      <c r="C43" s="172"/>
      <c r="D43" s="172"/>
      <c r="E43" s="172"/>
      <c r="F43" s="172"/>
    </row>
    <row r="44" spans="2:26" x14ac:dyDescent="0.35">
      <c r="C44" s="172"/>
      <c r="D44" s="172"/>
      <c r="E44" s="172"/>
      <c r="F44" s="172"/>
    </row>
    <row r="45" spans="2:26" x14ac:dyDescent="0.35">
      <c r="C45" s="172"/>
      <c r="D45" s="172"/>
      <c r="E45" s="172"/>
      <c r="F45" s="172"/>
    </row>
    <row r="46" spans="2:26" x14ac:dyDescent="0.35">
      <c r="C46" s="172"/>
      <c r="D46" s="172"/>
      <c r="E46" s="172"/>
      <c r="F46" s="172"/>
    </row>
    <row r="47" spans="2:26" x14ac:dyDescent="0.35">
      <c r="C47" s="172"/>
      <c r="D47" s="172"/>
      <c r="E47" s="172"/>
      <c r="F47" s="172"/>
    </row>
  </sheetData>
  <mergeCells count="5">
    <mergeCell ref="B2:B15"/>
    <mergeCell ref="N3:O4"/>
    <mergeCell ref="P3:Q4"/>
    <mergeCell ref="B16:B27"/>
    <mergeCell ref="B28:B41"/>
  </mergeCells>
  <conditionalFormatting sqref="F2:F11">
    <cfRule type="duplicateValues" dxfId="76" priority="1"/>
  </conditionalFormatting>
  <conditionalFormatting sqref="F2:F42">
    <cfRule type="duplicateValues" dxfId="75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sqref="E3:E42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="49" zoomScaleNormal="49" workbookViewId="0">
      <selection activeCell="O25" sqref="O25"/>
    </sheetView>
  </sheetViews>
  <sheetFormatPr defaultRowHeight="14.5" x14ac:dyDescent="0.35"/>
  <cols>
    <col min="1" max="1" width="5.26953125" style="171" customWidth="1"/>
    <col min="2" max="2" width="7.54296875" style="171" customWidth="1"/>
    <col min="3" max="5" width="23.1796875" style="171" customWidth="1"/>
    <col min="6" max="6" width="14.26953125" style="171" customWidth="1"/>
    <col min="7" max="8" width="8.7265625" style="171"/>
    <col min="9" max="9" width="16.1796875" style="171" customWidth="1"/>
    <col min="10" max="10" width="6.453125" style="171" hidden="1" customWidth="1"/>
    <col min="11" max="11" width="8.7265625" style="171"/>
    <col min="12" max="12" width="9.1796875" style="171" customWidth="1"/>
    <col min="13" max="13" width="9.7265625" style="171" customWidth="1"/>
    <col min="14" max="14" width="8.81640625" style="171" customWidth="1"/>
    <col min="15" max="15" width="11.453125" style="171" customWidth="1"/>
    <col min="16" max="16" width="12.453125" style="171" customWidth="1"/>
    <col min="17" max="17" width="9.7265625" style="171" customWidth="1"/>
    <col min="18" max="16384" width="8.7265625" style="171"/>
  </cols>
  <sheetData>
    <row r="1" spans="2:17" ht="15" thickBot="1" x14ac:dyDescent="0.4">
      <c r="C1" s="114" t="s">
        <v>0</v>
      </c>
      <c r="D1" s="115" t="s">
        <v>1</v>
      </c>
      <c r="E1" s="174" t="s">
        <v>2</v>
      </c>
      <c r="F1" s="175" t="s">
        <v>3</v>
      </c>
      <c r="I1" s="176" t="s">
        <v>4</v>
      </c>
      <c r="J1" s="176"/>
      <c r="K1" s="176"/>
      <c r="N1" s="177"/>
      <c r="O1" s="177"/>
    </row>
    <row r="2" spans="2:17" ht="15.65" customHeight="1" thickTop="1" thickBot="1" x14ac:dyDescent="0.4">
      <c r="B2" s="284" t="s">
        <v>5</v>
      </c>
      <c r="C2" s="172" t="s">
        <v>10</v>
      </c>
      <c r="D2" s="178" t="s">
        <v>11</v>
      </c>
      <c r="E2" s="174" t="s">
        <v>11</v>
      </c>
      <c r="F2" s="179">
        <v>15</v>
      </c>
      <c r="I2" s="180">
        <v>1</v>
      </c>
      <c r="J2" s="171">
        <f>(MATCH(I2,$F$2:$F$42,0))</f>
        <v>41</v>
      </c>
      <c r="K2" s="181" t="str">
        <f>IFERROR(IF(J2&gt;=0,"X",""),"Unused")</f>
        <v>X</v>
      </c>
      <c r="N2" s="182"/>
      <c r="O2" s="182"/>
    </row>
    <row r="3" spans="2:17" ht="15" thickBot="1" x14ac:dyDescent="0.4">
      <c r="B3" s="284"/>
      <c r="C3" s="172" t="s">
        <v>12</v>
      </c>
      <c r="D3" s="183" t="s">
        <v>13</v>
      </c>
      <c r="E3" s="174" t="s">
        <v>12</v>
      </c>
      <c r="F3" s="174">
        <v>19</v>
      </c>
      <c r="I3" s="180">
        <v>2</v>
      </c>
      <c r="J3" s="171">
        <f t="shared" ref="J3:J42" si="0">(MATCH(I3,$F$2:$F$42,0))</f>
        <v>25</v>
      </c>
      <c r="K3" s="181" t="str">
        <f t="shared" ref="K3:K42" si="1">IFERROR(IF(J3&gt;=0,"X",""),"Unused")</f>
        <v>X</v>
      </c>
      <c r="M3" s="278" t="s">
        <v>6</v>
      </c>
      <c r="N3" s="279"/>
      <c r="O3" s="279" t="s">
        <v>128</v>
      </c>
      <c r="P3" s="282"/>
    </row>
    <row r="4" spans="2:17" ht="15" thickBot="1" x14ac:dyDescent="0.4">
      <c r="B4" s="284"/>
      <c r="C4" s="172" t="s">
        <v>14</v>
      </c>
      <c r="D4" s="183" t="s">
        <v>15</v>
      </c>
      <c r="E4" s="184" t="s">
        <v>15</v>
      </c>
      <c r="F4" s="174">
        <v>18</v>
      </c>
      <c r="I4" s="180">
        <v>3</v>
      </c>
      <c r="J4" s="171">
        <f t="shared" si="0"/>
        <v>40</v>
      </c>
      <c r="K4" s="181" t="str">
        <f t="shared" si="1"/>
        <v>X</v>
      </c>
      <c r="M4" s="280"/>
      <c r="N4" s="281"/>
      <c r="O4" s="281"/>
      <c r="P4" s="283"/>
    </row>
    <row r="5" spans="2:17" ht="15" thickBot="1" x14ac:dyDescent="0.4">
      <c r="B5" s="284"/>
      <c r="C5" s="173" t="s">
        <v>16</v>
      </c>
      <c r="D5" s="183" t="s">
        <v>17</v>
      </c>
      <c r="E5" s="174" t="s">
        <v>17</v>
      </c>
      <c r="F5" s="184">
        <v>25</v>
      </c>
      <c r="I5" s="180">
        <v>4</v>
      </c>
      <c r="J5" s="171">
        <f t="shared" si="0"/>
        <v>33</v>
      </c>
      <c r="K5" s="181" t="str">
        <f t="shared" si="1"/>
        <v>X</v>
      </c>
    </row>
    <row r="6" spans="2:17" ht="15" thickBot="1" x14ac:dyDescent="0.4">
      <c r="B6" s="284"/>
      <c r="C6" s="173" t="s">
        <v>18</v>
      </c>
      <c r="D6" s="183" t="s">
        <v>19</v>
      </c>
      <c r="E6" s="174" t="s">
        <v>19</v>
      </c>
      <c r="F6" s="184">
        <v>40</v>
      </c>
      <c r="H6" s="172"/>
      <c r="I6" s="175">
        <v>5</v>
      </c>
      <c r="J6" s="172">
        <f t="shared" si="0"/>
        <v>37</v>
      </c>
      <c r="K6" s="185" t="str">
        <f t="shared" si="1"/>
        <v>X</v>
      </c>
    </row>
    <row r="7" spans="2:17" ht="15" thickBot="1" x14ac:dyDescent="0.4">
      <c r="B7" s="284"/>
      <c r="C7" s="173" t="s">
        <v>20</v>
      </c>
      <c r="D7" s="183" t="s">
        <v>21</v>
      </c>
      <c r="E7" s="174" t="s">
        <v>20</v>
      </c>
      <c r="F7" s="175">
        <v>26</v>
      </c>
      <c r="H7" s="172"/>
      <c r="I7" s="175">
        <v>6</v>
      </c>
      <c r="J7" s="172">
        <f t="shared" si="0"/>
        <v>31</v>
      </c>
      <c r="K7" s="185" t="str">
        <f t="shared" si="1"/>
        <v>X</v>
      </c>
    </row>
    <row r="8" spans="2:17" ht="15" thickBot="1" x14ac:dyDescent="0.4">
      <c r="B8" s="284"/>
      <c r="C8" s="173" t="s">
        <v>22</v>
      </c>
      <c r="D8" s="183" t="s">
        <v>23</v>
      </c>
      <c r="E8" s="174" t="s">
        <v>22</v>
      </c>
      <c r="F8" s="184">
        <v>41</v>
      </c>
      <c r="H8" s="172"/>
      <c r="I8" s="224">
        <v>7</v>
      </c>
      <c r="J8" s="176">
        <f t="shared" si="0"/>
        <v>8</v>
      </c>
      <c r="K8" s="187" t="str">
        <f t="shared" si="1"/>
        <v>X</v>
      </c>
    </row>
    <row r="9" spans="2:17" ht="15" thickBot="1" x14ac:dyDescent="0.4">
      <c r="B9" s="284"/>
      <c r="C9" s="173" t="s">
        <v>24</v>
      </c>
      <c r="D9" s="183" t="s">
        <v>25</v>
      </c>
      <c r="E9" s="174" t="s">
        <v>25</v>
      </c>
      <c r="F9" s="184">
        <v>7</v>
      </c>
      <c r="H9" s="172"/>
      <c r="I9" s="175">
        <v>8</v>
      </c>
      <c r="J9" s="172">
        <f t="shared" si="0"/>
        <v>22</v>
      </c>
      <c r="K9" s="185" t="str">
        <f t="shared" si="1"/>
        <v>X</v>
      </c>
    </row>
    <row r="10" spans="2:17" ht="15" thickBot="1" x14ac:dyDescent="0.4">
      <c r="B10" s="284"/>
      <c r="C10" s="173" t="s">
        <v>26</v>
      </c>
      <c r="D10" s="183" t="s">
        <v>27</v>
      </c>
      <c r="E10" s="174" t="s">
        <v>26</v>
      </c>
      <c r="F10" s="184">
        <v>12</v>
      </c>
      <c r="H10" s="172"/>
      <c r="I10" s="175">
        <v>9</v>
      </c>
      <c r="J10" s="172">
        <f t="shared" si="0"/>
        <v>20</v>
      </c>
      <c r="K10" s="185" t="str">
        <f t="shared" si="1"/>
        <v>X</v>
      </c>
      <c r="Q10" s="171" t="s">
        <v>7</v>
      </c>
    </row>
    <row r="11" spans="2:17" ht="15" thickBot="1" x14ac:dyDescent="0.4">
      <c r="B11" s="284"/>
      <c r="C11" s="173" t="s">
        <v>28</v>
      </c>
      <c r="D11" s="183" t="s">
        <v>29</v>
      </c>
      <c r="E11" s="174" t="s">
        <v>28</v>
      </c>
      <c r="F11" s="184">
        <v>13</v>
      </c>
      <c r="H11" s="172"/>
      <c r="I11" s="175">
        <v>10</v>
      </c>
      <c r="J11" s="172">
        <f t="shared" si="0"/>
        <v>12</v>
      </c>
      <c r="K11" s="185" t="str">
        <f t="shared" si="1"/>
        <v>X</v>
      </c>
    </row>
    <row r="12" spans="2:17" ht="15" thickBot="1" x14ac:dyDescent="0.4">
      <c r="B12" s="284"/>
      <c r="C12" s="173" t="s">
        <v>30</v>
      </c>
      <c r="D12" s="183" t="s">
        <v>31</v>
      </c>
      <c r="E12" s="174" t="s">
        <v>30</v>
      </c>
      <c r="F12" s="184">
        <v>14</v>
      </c>
      <c r="H12" s="172"/>
      <c r="I12" s="175">
        <v>11</v>
      </c>
      <c r="J12" s="172">
        <f t="shared" si="0"/>
        <v>15</v>
      </c>
      <c r="K12" s="185" t="str">
        <f t="shared" si="1"/>
        <v>X</v>
      </c>
    </row>
    <row r="13" spans="2:17" ht="15" thickBot="1" x14ac:dyDescent="0.4">
      <c r="B13" s="284"/>
      <c r="C13" s="173" t="s">
        <v>32</v>
      </c>
      <c r="D13" s="183" t="s">
        <v>33</v>
      </c>
      <c r="E13" s="174" t="s">
        <v>32</v>
      </c>
      <c r="F13" s="184">
        <v>10</v>
      </c>
      <c r="H13" s="172"/>
      <c r="I13" s="175">
        <v>12</v>
      </c>
      <c r="J13" s="172">
        <f t="shared" si="0"/>
        <v>9</v>
      </c>
      <c r="K13" s="185" t="str">
        <f t="shared" si="1"/>
        <v>X</v>
      </c>
    </row>
    <row r="14" spans="2:17" ht="15" thickBot="1" x14ac:dyDescent="0.4">
      <c r="B14" s="284"/>
      <c r="C14" s="173" t="s">
        <v>34</v>
      </c>
      <c r="D14" s="183" t="s">
        <v>35</v>
      </c>
      <c r="E14" s="174" t="s">
        <v>35</v>
      </c>
      <c r="F14" s="184">
        <v>39</v>
      </c>
      <c r="H14" s="172"/>
      <c r="I14" s="175">
        <v>13</v>
      </c>
      <c r="J14" s="172">
        <f t="shared" si="0"/>
        <v>10</v>
      </c>
      <c r="K14" s="185" t="str">
        <f t="shared" si="1"/>
        <v>X</v>
      </c>
      <c r="P14" s="171" t="s">
        <v>7</v>
      </c>
    </row>
    <row r="15" spans="2:17" ht="15" thickBot="1" x14ac:dyDescent="0.4">
      <c r="B15" s="284"/>
      <c r="C15" s="188" t="s">
        <v>36</v>
      </c>
      <c r="D15" s="189" t="s">
        <v>37</v>
      </c>
      <c r="E15" s="190" t="s">
        <v>37</v>
      </c>
      <c r="F15" s="193">
        <v>27</v>
      </c>
      <c r="H15" s="172"/>
      <c r="I15" s="224">
        <v>14</v>
      </c>
      <c r="J15" s="176">
        <f t="shared" si="0"/>
        <v>11</v>
      </c>
      <c r="K15" s="187" t="str">
        <f t="shared" si="1"/>
        <v>X</v>
      </c>
    </row>
    <row r="16" spans="2:17" ht="14.5" customHeight="1" thickBot="1" x14ac:dyDescent="0.4">
      <c r="B16" s="276" t="s">
        <v>8</v>
      </c>
      <c r="C16" s="173" t="s">
        <v>38</v>
      </c>
      <c r="D16" s="183" t="s">
        <v>39</v>
      </c>
      <c r="E16" s="184" t="s">
        <v>38</v>
      </c>
      <c r="F16" s="184">
        <v>11</v>
      </c>
      <c r="H16" s="172"/>
      <c r="I16" s="175">
        <v>15</v>
      </c>
      <c r="J16" s="172">
        <f t="shared" si="0"/>
        <v>1</v>
      </c>
      <c r="K16" s="185" t="str">
        <f t="shared" si="1"/>
        <v>X</v>
      </c>
    </row>
    <row r="17" spans="1:25" ht="15" thickBot="1" x14ac:dyDescent="0.4">
      <c r="B17" s="276"/>
      <c r="C17" s="173" t="s">
        <v>40</v>
      </c>
      <c r="D17" s="183" t="s">
        <v>41</v>
      </c>
      <c r="E17" s="184" t="s">
        <v>41</v>
      </c>
      <c r="F17" s="184">
        <v>20</v>
      </c>
      <c r="H17" s="172"/>
      <c r="I17" s="175">
        <v>16</v>
      </c>
      <c r="J17" s="172">
        <f t="shared" si="0"/>
        <v>34</v>
      </c>
      <c r="K17" s="185" t="str">
        <f t="shared" si="1"/>
        <v>X</v>
      </c>
    </row>
    <row r="18" spans="1:25" ht="15" thickBot="1" x14ac:dyDescent="0.4">
      <c r="B18" s="276"/>
      <c r="C18" s="173" t="s">
        <v>42</v>
      </c>
      <c r="D18" s="183" t="s">
        <v>43</v>
      </c>
      <c r="E18" s="184" t="s">
        <v>42</v>
      </c>
      <c r="F18" s="184">
        <v>21</v>
      </c>
      <c r="H18" s="172"/>
      <c r="I18" s="175">
        <v>17</v>
      </c>
      <c r="J18" s="172">
        <f t="shared" si="0"/>
        <v>18</v>
      </c>
      <c r="K18" s="185" t="str">
        <f t="shared" si="1"/>
        <v>X</v>
      </c>
    </row>
    <row r="19" spans="1:25" ht="15" thickBot="1" x14ac:dyDescent="0.4">
      <c r="B19" s="276"/>
      <c r="C19" s="173" t="s">
        <v>44</v>
      </c>
      <c r="D19" s="183" t="s">
        <v>45</v>
      </c>
      <c r="E19" s="174" t="s">
        <v>44</v>
      </c>
      <c r="F19" s="184">
        <v>17</v>
      </c>
      <c r="H19" s="172"/>
      <c r="I19" s="175">
        <v>18</v>
      </c>
      <c r="J19" s="172">
        <f t="shared" si="0"/>
        <v>3</v>
      </c>
      <c r="K19" s="185" t="str">
        <f t="shared" si="1"/>
        <v>X</v>
      </c>
    </row>
    <row r="20" spans="1:25" ht="15" thickBot="1" x14ac:dyDescent="0.4">
      <c r="B20" s="276"/>
      <c r="C20" s="173" t="s">
        <v>46</v>
      </c>
      <c r="D20" s="183" t="s">
        <v>47</v>
      </c>
      <c r="E20" s="174" t="s">
        <v>46</v>
      </c>
      <c r="F20" s="184">
        <v>38</v>
      </c>
      <c r="H20" s="172"/>
      <c r="I20" s="175">
        <v>19</v>
      </c>
      <c r="J20" s="172">
        <f t="shared" si="0"/>
        <v>2</v>
      </c>
      <c r="K20" s="185" t="str">
        <f t="shared" si="1"/>
        <v>X</v>
      </c>
    </row>
    <row r="21" spans="1:25" ht="15" thickBot="1" x14ac:dyDescent="0.4">
      <c r="B21" s="276"/>
      <c r="C21" s="173" t="s">
        <v>48</v>
      </c>
      <c r="D21" s="183" t="s">
        <v>49</v>
      </c>
      <c r="E21" s="174" t="s">
        <v>49</v>
      </c>
      <c r="F21" s="184">
        <v>9</v>
      </c>
      <c r="H21" s="172"/>
      <c r="I21" s="175">
        <v>20</v>
      </c>
      <c r="J21" s="172">
        <f t="shared" si="0"/>
        <v>16</v>
      </c>
      <c r="K21" s="185" t="str">
        <f t="shared" si="1"/>
        <v>X</v>
      </c>
    </row>
    <row r="22" spans="1:25" ht="15" thickBot="1" x14ac:dyDescent="0.4">
      <c r="B22" s="276"/>
      <c r="C22" s="173" t="s">
        <v>50</v>
      </c>
      <c r="D22" s="183" t="s">
        <v>51</v>
      </c>
      <c r="E22" s="174" t="s">
        <v>50</v>
      </c>
      <c r="F22" s="184">
        <v>22</v>
      </c>
      <c r="H22" s="172"/>
      <c r="I22" s="224">
        <v>21</v>
      </c>
      <c r="J22" s="176">
        <f t="shared" si="0"/>
        <v>17</v>
      </c>
      <c r="K22" s="187" t="str">
        <f t="shared" si="1"/>
        <v>X</v>
      </c>
    </row>
    <row r="23" spans="1:25" ht="15" thickBot="1" x14ac:dyDescent="0.4">
      <c r="B23" s="276"/>
      <c r="C23" s="173" t="s">
        <v>52</v>
      </c>
      <c r="D23" s="183" t="s">
        <v>53</v>
      </c>
      <c r="E23" s="174" t="s">
        <v>52</v>
      </c>
      <c r="F23" s="184">
        <v>8</v>
      </c>
      <c r="H23" s="172"/>
      <c r="I23" s="175">
        <v>22</v>
      </c>
      <c r="J23" s="172">
        <f t="shared" si="0"/>
        <v>21</v>
      </c>
      <c r="K23" s="185" t="str">
        <f t="shared" si="1"/>
        <v>X</v>
      </c>
    </row>
    <row r="24" spans="1:25" ht="15" thickBot="1" x14ac:dyDescent="0.4">
      <c r="B24" s="276"/>
      <c r="C24" s="173" t="s">
        <v>54</v>
      </c>
      <c r="D24" s="183" t="s">
        <v>55</v>
      </c>
      <c r="E24" s="174" t="s">
        <v>54</v>
      </c>
      <c r="F24" s="184">
        <v>29</v>
      </c>
      <c r="H24" s="172"/>
      <c r="I24" s="175">
        <v>23</v>
      </c>
      <c r="J24" s="172">
        <f t="shared" si="0"/>
        <v>35</v>
      </c>
      <c r="K24" s="185" t="str">
        <f t="shared" si="1"/>
        <v>X</v>
      </c>
    </row>
    <row r="25" spans="1:25" ht="15" thickBot="1" x14ac:dyDescent="0.4">
      <c r="B25" s="276"/>
      <c r="C25" s="173" t="s">
        <v>56</v>
      </c>
      <c r="D25" s="183" t="s">
        <v>57</v>
      </c>
      <c r="E25" s="174" t="s">
        <v>56</v>
      </c>
      <c r="F25" s="184">
        <v>37</v>
      </c>
      <c r="H25" s="172"/>
      <c r="I25" s="175">
        <v>24</v>
      </c>
      <c r="J25" s="172">
        <f t="shared" si="0"/>
        <v>39</v>
      </c>
      <c r="K25" s="185" t="str">
        <f t="shared" si="1"/>
        <v>X</v>
      </c>
      <c r="O25" s="192" t="s">
        <v>7</v>
      </c>
      <c r="P25" s="192"/>
      <c r="Q25" s="192"/>
      <c r="R25" s="192"/>
      <c r="S25" s="192"/>
      <c r="T25" s="192"/>
    </row>
    <row r="26" spans="1:25" ht="15" thickBot="1" x14ac:dyDescent="0.4">
      <c r="A26" s="172"/>
      <c r="B26" s="276"/>
      <c r="C26" s="173" t="s">
        <v>58</v>
      </c>
      <c r="D26" s="183" t="s">
        <v>59</v>
      </c>
      <c r="E26" s="174" t="s">
        <v>59</v>
      </c>
      <c r="F26" s="184">
        <v>2</v>
      </c>
      <c r="H26" s="172"/>
      <c r="I26" s="175">
        <v>25</v>
      </c>
      <c r="J26" s="172">
        <f t="shared" si="0"/>
        <v>4</v>
      </c>
      <c r="K26" s="185" t="str">
        <f t="shared" si="1"/>
        <v>X</v>
      </c>
      <c r="O26" s="192"/>
      <c r="P26" s="192"/>
      <c r="Q26" s="192"/>
      <c r="R26" s="192"/>
      <c r="S26" s="192"/>
      <c r="T26" s="192"/>
    </row>
    <row r="27" spans="1:25" ht="15" thickBot="1" x14ac:dyDescent="0.4">
      <c r="A27" s="172"/>
      <c r="B27" s="276"/>
      <c r="C27" s="188" t="s">
        <v>60</v>
      </c>
      <c r="D27" s="189" t="s">
        <v>61</v>
      </c>
      <c r="E27" s="190" t="s">
        <v>61</v>
      </c>
      <c r="F27" s="191">
        <v>28</v>
      </c>
      <c r="H27" s="172"/>
      <c r="I27" s="175">
        <v>26</v>
      </c>
      <c r="J27" s="172">
        <f t="shared" si="0"/>
        <v>6</v>
      </c>
      <c r="K27" s="185" t="str">
        <f t="shared" si="1"/>
        <v>X</v>
      </c>
      <c r="O27" s="192"/>
      <c r="P27" s="192"/>
      <c r="Q27" s="192"/>
      <c r="R27" s="192"/>
      <c r="S27" s="192"/>
      <c r="T27" s="192"/>
    </row>
    <row r="28" spans="1:25" ht="15" thickBot="1" x14ac:dyDescent="0.4">
      <c r="A28" s="172"/>
      <c r="B28" s="276" t="s">
        <v>9</v>
      </c>
      <c r="C28" s="173" t="s">
        <v>62</v>
      </c>
      <c r="D28" s="183" t="s">
        <v>63</v>
      </c>
      <c r="E28" s="174" t="s">
        <v>62</v>
      </c>
      <c r="F28" s="184">
        <v>30</v>
      </c>
      <c r="H28" s="172"/>
      <c r="I28" s="175">
        <v>27</v>
      </c>
      <c r="J28" s="172">
        <f t="shared" si="0"/>
        <v>14</v>
      </c>
      <c r="K28" s="185" t="str">
        <f t="shared" si="1"/>
        <v>X</v>
      </c>
      <c r="O28" s="192"/>
      <c r="P28" s="192"/>
      <c r="Q28" s="192"/>
      <c r="R28" s="192"/>
      <c r="S28" s="192"/>
      <c r="T28" s="192"/>
    </row>
    <row r="29" spans="1:25" ht="15" thickBot="1" x14ac:dyDescent="0.4">
      <c r="A29" s="172"/>
      <c r="B29" s="276"/>
      <c r="C29" s="173" t="s">
        <v>64</v>
      </c>
      <c r="D29" s="183" t="s">
        <v>65</v>
      </c>
      <c r="E29" s="174" t="s">
        <v>65</v>
      </c>
      <c r="F29" s="184">
        <v>31</v>
      </c>
      <c r="H29" s="172"/>
      <c r="I29" s="224">
        <v>28</v>
      </c>
      <c r="J29" s="176">
        <f t="shared" si="0"/>
        <v>26</v>
      </c>
      <c r="K29" s="187" t="str">
        <f t="shared" si="1"/>
        <v>X</v>
      </c>
      <c r="O29" s="192"/>
      <c r="P29" s="192"/>
      <c r="Q29" s="192"/>
      <c r="R29" s="192"/>
      <c r="S29" s="192"/>
      <c r="T29" s="192"/>
    </row>
    <row r="30" spans="1:25" ht="15" thickBot="1" x14ac:dyDescent="0.4">
      <c r="B30" s="276"/>
      <c r="C30" s="173" t="s">
        <v>66</v>
      </c>
      <c r="D30" s="183" t="s">
        <v>67</v>
      </c>
      <c r="E30" s="174" t="s">
        <v>67</v>
      </c>
      <c r="F30" s="184">
        <v>36</v>
      </c>
      <c r="H30" s="172"/>
      <c r="I30" s="175">
        <v>29</v>
      </c>
      <c r="J30" s="172">
        <f t="shared" si="0"/>
        <v>23</v>
      </c>
      <c r="K30" s="185" t="str">
        <f t="shared" si="1"/>
        <v>X</v>
      </c>
      <c r="O30" s="192"/>
      <c r="P30" s="192"/>
      <c r="Q30" s="192"/>
      <c r="R30" s="192"/>
      <c r="S30" s="192"/>
      <c r="T30" s="192"/>
    </row>
    <row r="31" spans="1:25" ht="15" thickBot="1" x14ac:dyDescent="0.4">
      <c r="B31" s="276"/>
      <c r="C31" s="173" t="s">
        <v>68</v>
      </c>
      <c r="D31" s="183" t="s">
        <v>69</v>
      </c>
      <c r="E31" s="174" t="s">
        <v>69</v>
      </c>
      <c r="F31" s="184">
        <v>32</v>
      </c>
      <c r="H31" s="172"/>
      <c r="I31" s="175">
        <v>30</v>
      </c>
      <c r="J31" s="172">
        <f t="shared" si="0"/>
        <v>27</v>
      </c>
      <c r="K31" s="185" t="str">
        <f t="shared" si="1"/>
        <v>X</v>
      </c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</row>
    <row r="32" spans="1:25" ht="15" thickBot="1" x14ac:dyDescent="0.4">
      <c r="B32" s="276"/>
      <c r="C32" s="173" t="s">
        <v>70</v>
      </c>
      <c r="D32" s="183" t="s">
        <v>71</v>
      </c>
      <c r="E32" s="174" t="s">
        <v>70</v>
      </c>
      <c r="F32" s="184">
        <v>6</v>
      </c>
      <c r="H32" s="172"/>
      <c r="I32" s="175">
        <v>31</v>
      </c>
      <c r="J32" s="172">
        <f t="shared" si="0"/>
        <v>28</v>
      </c>
      <c r="K32" s="185" t="str">
        <f t="shared" si="1"/>
        <v>X</v>
      </c>
      <c r="O32" s="192"/>
      <c r="P32" s="192"/>
      <c r="Q32" s="192" t="s">
        <v>7</v>
      </c>
      <c r="R32" s="192"/>
      <c r="S32" s="192"/>
      <c r="T32" s="192"/>
      <c r="U32" s="192"/>
      <c r="V32" s="192"/>
      <c r="W32" s="192"/>
      <c r="X32" s="192"/>
      <c r="Y32" s="192"/>
    </row>
    <row r="33" spans="2:25" ht="15" thickBot="1" x14ac:dyDescent="0.4">
      <c r="B33" s="276"/>
      <c r="C33" s="173" t="s">
        <v>72</v>
      </c>
      <c r="D33" s="183" t="s">
        <v>73</v>
      </c>
      <c r="E33" s="174" t="s">
        <v>73</v>
      </c>
      <c r="F33" s="184">
        <v>35</v>
      </c>
      <c r="H33" s="172"/>
      <c r="I33" s="175">
        <v>32</v>
      </c>
      <c r="J33" s="172">
        <f t="shared" si="0"/>
        <v>30</v>
      </c>
      <c r="K33" s="185" t="str">
        <f t="shared" si="1"/>
        <v>X</v>
      </c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</row>
    <row r="34" spans="2:25" ht="15" thickBot="1" x14ac:dyDescent="0.4">
      <c r="B34" s="276"/>
      <c r="C34" s="173" t="s">
        <v>74</v>
      </c>
      <c r="D34" s="183" t="s">
        <v>75</v>
      </c>
      <c r="E34" s="174" t="s">
        <v>75</v>
      </c>
      <c r="F34" s="184">
        <v>4</v>
      </c>
      <c r="H34" s="172"/>
      <c r="I34" s="175">
        <v>33</v>
      </c>
      <c r="J34" s="172">
        <f t="shared" si="0"/>
        <v>36</v>
      </c>
      <c r="K34" s="185" t="str">
        <f t="shared" si="1"/>
        <v>X</v>
      </c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</row>
    <row r="35" spans="2:25" ht="15" thickBot="1" x14ac:dyDescent="0.4">
      <c r="B35" s="276"/>
      <c r="C35" s="173" t="s">
        <v>76</v>
      </c>
      <c r="D35" s="183" t="s">
        <v>77</v>
      </c>
      <c r="E35" s="174" t="s">
        <v>76</v>
      </c>
      <c r="F35" s="184">
        <v>16</v>
      </c>
      <c r="H35" s="172"/>
      <c r="I35" s="175">
        <v>34</v>
      </c>
      <c r="J35" s="172">
        <f t="shared" si="0"/>
        <v>38</v>
      </c>
      <c r="K35" s="185" t="str">
        <f t="shared" si="1"/>
        <v>X</v>
      </c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</row>
    <row r="36" spans="2:25" ht="15" thickBot="1" x14ac:dyDescent="0.4">
      <c r="B36" s="276"/>
      <c r="C36" s="173" t="s">
        <v>78</v>
      </c>
      <c r="D36" s="183" t="s">
        <v>79</v>
      </c>
      <c r="E36" s="174" t="s">
        <v>79</v>
      </c>
      <c r="F36" s="184">
        <v>23</v>
      </c>
      <c r="H36" s="172"/>
      <c r="I36" s="224">
        <v>35</v>
      </c>
      <c r="J36" s="176">
        <f t="shared" si="0"/>
        <v>32</v>
      </c>
      <c r="K36" s="187" t="str">
        <f t="shared" si="1"/>
        <v>X</v>
      </c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</row>
    <row r="37" spans="2:25" ht="15" thickBot="1" x14ac:dyDescent="0.4">
      <c r="B37" s="276"/>
      <c r="C37" s="173" t="s">
        <v>80</v>
      </c>
      <c r="D37" s="183" t="s">
        <v>81</v>
      </c>
      <c r="E37" s="174" t="s">
        <v>80</v>
      </c>
      <c r="F37" s="184">
        <v>33</v>
      </c>
      <c r="H37" s="172"/>
      <c r="I37" s="175">
        <v>36</v>
      </c>
      <c r="J37" s="172">
        <f t="shared" si="0"/>
        <v>29</v>
      </c>
      <c r="K37" s="185" t="str">
        <f t="shared" si="1"/>
        <v>X</v>
      </c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</row>
    <row r="38" spans="2:25" ht="15" thickBot="1" x14ac:dyDescent="0.4">
      <c r="B38" s="276"/>
      <c r="C38" s="173" t="s">
        <v>82</v>
      </c>
      <c r="D38" s="183" t="s">
        <v>83</v>
      </c>
      <c r="E38" s="174" t="s">
        <v>82</v>
      </c>
      <c r="F38" s="175">
        <v>5</v>
      </c>
      <c r="H38" s="172"/>
      <c r="I38" s="175">
        <v>37</v>
      </c>
      <c r="J38" s="172">
        <f t="shared" si="0"/>
        <v>24</v>
      </c>
      <c r="K38" s="185" t="str">
        <f t="shared" si="1"/>
        <v>X</v>
      </c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</row>
    <row r="39" spans="2:25" ht="15" thickBot="1" x14ac:dyDescent="0.4">
      <c r="B39" s="276"/>
      <c r="C39" s="173" t="s">
        <v>84</v>
      </c>
      <c r="D39" s="183" t="s">
        <v>85</v>
      </c>
      <c r="E39" s="174" t="s">
        <v>85</v>
      </c>
      <c r="F39" s="184">
        <v>34</v>
      </c>
      <c r="H39" s="172"/>
      <c r="I39" s="175">
        <v>38</v>
      </c>
      <c r="J39" s="172">
        <f t="shared" si="0"/>
        <v>19</v>
      </c>
      <c r="K39" s="185" t="str">
        <f t="shared" si="1"/>
        <v>X</v>
      </c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</row>
    <row r="40" spans="2:25" ht="15" thickBot="1" x14ac:dyDescent="0.4">
      <c r="B40" s="276"/>
      <c r="C40" s="172" t="s">
        <v>86</v>
      </c>
      <c r="D40" s="183" t="s">
        <v>87</v>
      </c>
      <c r="E40" s="184" t="s">
        <v>86</v>
      </c>
      <c r="F40" s="174">
        <v>24</v>
      </c>
      <c r="H40" s="172"/>
      <c r="I40" s="175">
        <v>39</v>
      </c>
      <c r="J40" s="172">
        <f t="shared" si="0"/>
        <v>13</v>
      </c>
      <c r="K40" s="185" t="str">
        <f t="shared" si="1"/>
        <v>X</v>
      </c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</row>
    <row r="41" spans="2:25" ht="15" thickBot="1" x14ac:dyDescent="0.4">
      <c r="B41" s="276"/>
      <c r="C41" s="172" t="s">
        <v>88</v>
      </c>
      <c r="D41" s="183" t="s">
        <v>89</v>
      </c>
      <c r="E41" s="174" t="s">
        <v>88</v>
      </c>
      <c r="F41" s="174">
        <v>3</v>
      </c>
      <c r="H41" s="172"/>
      <c r="I41" s="175">
        <v>40</v>
      </c>
      <c r="J41" s="172">
        <f t="shared" si="0"/>
        <v>5</v>
      </c>
      <c r="K41" s="185" t="str">
        <f t="shared" si="1"/>
        <v>X</v>
      </c>
    </row>
    <row r="42" spans="2:25" ht="15" thickBot="1" x14ac:dyDescent="0.4">
      <c r="C42" s="194" t="str">
        <f>E40</f>
        <v>Oklahoma</v>
      </c>
      <c r="D42" s="194" t="str">
        <f>E41</f>
        <v>Clemson</v>
      </c>
      <c r="E42" s="195" t="s">
        <v>86</v>
      </c>
      <c r="F42" s="196">
        <v>1</v>
      </c>
      <c r="H42" s="172"/>
      <c r="I42" s="224">
        <v>41</v>
      </c>
      <c r="J42" s="176">
        <f t="shared" si="0"/>
        <v>7</v>
      </c>
      <c r="K42" s="187" t="str">
        <f t="shared" si="1"/>
        <v>X</v>
      </c>
    </row>
    <row r="43" spans="2:25" ht="15" thickTop="1" x14ac:dyDescent="0.35">
      <c r="C43" s="172"/>
      <c r="D43" s="172"/>
      <c r="E43" s="172"/>
      <c r="F43" s="172"/>
    </row>
    <row r="44" spans="2:25" x14ac:dyDescent="0.35">
      <c r="C44" s="172"/>
      <c r="D44" s="172"/>
      <c r="E44" s="172"/>
      <c r="F44" s="172"/>
    </row>
    <row r="45" spans="2:25" x14ac:dyDescent="0.35">
      <c r="C45" s="172"/>
      <c r="D45" s="172"/>
      <c r="E45" s="172"/>
      <c r="F45" s="172"/>
    </row>
    <row r="46" spans="2:25" x14ac:dyDescent="0.35">
      <c r="C46" s="172"/>
      <c r="D46" s="172"/>
      <c r="E46" s="172"/>
      <c r="F46" s="172"/>
    </row>
    <row r="47" spans="2:25" x14ac:dyDescent="0.35">
      <c r="C47" s="172"/>
      <c r="D47" s="172"/>
      <c r="E47" s="172"/>
      <c r="F47" s="172"/>
    </row>
  </sheetData>
  <mergeCells count="5">
    <mergeCell ref="B2:B15"/>
    <mergeCell ref="M3:N4"/>
    <mergeCell ref="O3:P4"/>
    <mergeCell ref="B16:B27"/>
    <mergeCell ref="B28:B41"/>
  </mergeCells>
  <conditionalFormatting sqref="F2:F11">
    <cfRule type="duplicateValues" dxfId="67" priority="1"/>
  </conditionalFormatting>
  <conditionalFormatting sqref="F2:F42">
    <cfRule type="duplicateValues" dxfId="66" priority="2"/>
  </conditionalFormatting>
  <dataValidations count="3">
    <dataValidation type="list" allowBlank="1" showInputMessage="1" showErrorMessage="1" sqref="E3:E42">
      <formula1>C3:D3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49" zoomScaleNormal="49" workbookViewId="0">
      <selection activeCell="P26" sqref="P26"/>
    </sheetView>
  </sheetViews>
  <sheetFormatPr defaultRowHeight="14.5" x14ac:dyDescent="0.35"/>
  <cols>
    <col min="1" max="1" width="5.26953125" style="228" customWidth="1"/>
    <col min="2" max="2" width="7.54296875" style="228" customWidth="1"/>
    <col min="3" max="5" width="23.1796875" style="228" customWidth="1"/>
    <col min="6" max="6" width="14.26953125" style="228" customWidth="1"/>
    <col min="7" max="8" width="8.7265625" style="228"/>
    <col min="9" max="9" width="16.1796875" style="228" customWidth="1"/>
    <col min="10" max="10" width="6.453125" style="228" hidden="1" customWidth="1"/>
    <col min="11" max="11" width="8.7265625" style="228" hidden="1" customWidth="1"/>
    <col min="12" max="12" width="8.7265625" style="228"/>
    <col min="13" max="13" width="9.1796875" style="228" customWidth="1"/>
    <col min="14" max="14" width="9.7265625" style="228" customWidth="1"/>
    <col min="15" max="15" width="8.81640625" style="228" customWidth="1"/>
    <col min="16" max="16" width="11.453125" style="228" customWidth="1"/>
    <col min="17" max="17" width="12.453125" style="228" customWidth="1"/>
    <col min="18" max="18" width="9.7265625" style="228" customWidth="1"/>
    <col min="19" max="16384" width="8.7265625" style="228"/>
  </cols>
  <sheetData>
    <row r="1" spans="2:18" ht="15" thickBot="1" x14ac:dyDescent="0.4">
      <c r="C1" s="229" t="s">
        <v>0</v>
      </c>
      <c r="D1" s="230" t="s">
        <v>1</v>
      </c>
      <c r="E1" s="231" t="s">
        <v>2</v>
      </c>
      <c r="F1" s="232" t="s">
        <v>3</v>
      </c>
      <c r="I1" s="233" t="s">
        <v>4</v>
      </c>
      <c r="J1" s="233"/>
      <c r="K1" s="233"/>
      <c r="L1" s="233"/>
      <c r="O1" s="234"/>
      <c r="P1" s="234"/>
    </row>
    <row r="2" spans="2:18" ht="15.65" customHeight="1" thickTop="1" thickBot="1" x14ac:dyDescent="0.4">
      <c r="B2" s="284" t="s">
        <v>5</v>
      </c>
      <c r="C2" s="229" t="s">
        <v>10</v>
      </c>
      <c r="D2" s="235" t="s">
        <v>11</v>
      </c>
      <c r="E2" s="231" t="s">
        <v>11</v>
      </c>
      <c r="F2" s="236">
        <v>16</v>
      </c>
      <c r="I2" s="237">
        <v>1</v>
      </c>
      <c r="J2" s="228">
        <f t="shared" ref="J2:J42" si="0">MATCH(I2,$F$2:$F$42,0)</f>
        <v>39</v>
      </c>
      <c r="K2" s="238" t="str">
        <f>IF(J2&gt;=0,"X","")</f>
        <v>X</v>
      </c>
      <c r="L2" s="237" t="str">
        <f>IFERROR(K2,"Unused")</f>
        <v>X</v>
      </c>
      <c r="O2" s="239"/>
      <c r="P2" s="239"/>
    </row>
    <row r="3" spans="2:18" ht="15" thickBot="1" x14ac:dyDescent="0.4">
      <c r="B3" s="284"/>
      <c r="C3" s="229" t="s">
        <v>12</v>
      </c>
      <c r="D3" s="240" t="s">
        <v>13</v>
      </c>
      <c r="E3" s="231" t="s">
        <v>12</v>
      </c>
      <c r="F3" s="231">
        <v>34</v>
      </c>
      <c r="I3" s="237">
        <v>2</v>
      </c>
      <c r="J3" s="228">
        <f t="shared" si="0"/>
        <v>30</v>
      </c>
      <c r="K3" s="238" t="str">
        <f t="shared" ref="K3:K42" si="1">IF(J3&gt;=0,"X","")</f>
        <v>X</v>
      </c>
      <c r="L3" s="237" t="str">
        <f t="shared" ref="L3:L42" si="2">IFERROR(K3,"Unused")</f>
        <v>X</v>
      </c>
      <c r="N3" s="278" t="s">
        <v>6</v>
      </c>
      <c r="O3" s="279"/>
      <c r="P3" s="279" t="s">
        <v>129</v>
      </c>
      <c r="Q3" s="282"/>
    </row>
    <row r="4" spans="2:18" ht="15" thickBot="1" x14ac:dyDescent="0.4">
      <c r="B4" s="284"/>
      <c r="C4" s="229" t="s">
        <v>14</v>
      </c>
      <c r="D4" s="240" t="s">
        <v>15</v>
      </c>
      <c r="E4" s="241" t="s">
        <v>14</v>
      </c>
      <c r="F4" s="231">
        <v>21</v>
      </c>
      <c r="I4" s="237">
        <v>3</v>
      </c>
      <c r="J4" s="228">
        <f t="shared" si="0"/>
        <v>38</v>
      </c>
      <c r="K4" s="238" t="str">
        <f t="shared" si="1"/>
        <v>X</v>
      </c>
      <c r="L4" s="237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230" t="s">
        <v>16</v>
      </c>
      <c r="D5" s="240" t="s">
        <v>17</v>
      </c>
      <c r="E5" s="231" t="s">
        <v>17</v>
      </c>
      <c r="F5" s="241">
        <v>29</v>
      </c>
      <c r="I5" s="237">
        <v>4</v>
      </c>
      <c r="J5" s="228">
        <f t="shared" si="0"/>
        <v>23</v>
      </c>
      <c r="K5" s="238" t="str">
        <f t="shared" si="1"/>
        <v>X</v>
      </c>
      <c r="L5" s="237" t="str">
        <f t="shared" si="2"/>
        <v>X</v>
      </c>
    </row>
    <row r="6" spans="2:18" ht="15" thickBot="1" x14ac:dyDescent="0.4">
      <c r="B6" s="284"/>
      <c r="C6" s="230" t="s">
        <v>18</v>
      </c>
      <c r="D6" s="240" t="s">
        <v>19</v>
      </c>
      <c r="E6" s="231" t="s">
        <v>19</v>
      </c>
      <c r="F6" s="241">
        <v>38</v>
      </c>
      <c r="H6" s="229"/>
      <c r="I6" s="232">
        <v>5</v>
      </c>
      <c r="J6" s="229">
        <f t="shared" si="0"/>
        <v>15</v>
      </c>
      <c r="K6" s="242" t="str">
        <f t="shared" si="1"/>
        <v>X</v>
      </c>
      <c r="L6" s="232" t="str">
        <f t="shared" si="2"/>
        <v>X</v>
      </c>
    </row>
    <row r="7" spans="2:18" ht="15" thickBot="1" x14ac:dyDescent="0.4">
      <c r="B7" s="284"/>
      <c r="C7" s="230" t="s">
        <v>20</v>
      </c>
      <c r="D7" s="240" t="s">
        <v>21</v>
      </c>
      <c r="E7" s="231" t="s">
        <v>21</v>
      </c>
      <c r="F7" s="232">
        <v>8</v>
      </c>
      <c r="H7" s="229"/>
      <c r="I7" s="232">
        <v>6</v>
      </c>
      <c r="J7" s="229">
        <f t="shared" si="0"/>
        <v>8</v>
      </c>
      <c r="K7" s="242" t="str">
        <f t="shared" si="1"/>
        <v>X</v>
      </c>
      <c r="L7" s="232" t="str">
        <f t="shared" si="2"/>
        <v>X</v>
      </c>
    </row>
    <row r="8" spans="2:18" ht="15" thickBot="1" x14ac:dyDescent="0.4">
      <c r="B8" s="284"/>
      <c r="C8" s="230" t="s">
        <v>22</v>
      </c>
      <c r="D8" s="240" t="s">
        <v>23</v>
      </c>
      <c r="E8" s="231" t="s">
        <v>22</v>
      </c>
      <c r="F8" s="241">
        <v>41</v>
      </c>
      <c r="H8" s="229"/>
      <c r="I8" s="243">
        <v>7</v>
      </c>
      <c r="J8" s="233">
        <f t="shared" si="0"/>
        <v>37</v>
      </c>
      <c r="K8" s="244" t="str">
        <f t="shared" si="1"/>
        <v>X</v>
      </c>
      <c r="L8" s="243" t="str">
        <f t="shared" si="2"/>
        <v>X</v>
      </c>
    </row>
    <row r="9" spans="2:18" ht="15" thickBot="1" x14ac:dyDescent="0.4">
      <c r="B9" s="284"/>
      <c r="C9" s="230" t="s">
        <v>24</v>
      </c>
      <c r="D9" s="240" t="s">
        <v>25</v>
      </c>
      <c r="E9" s="231" t="s">
        <v>24</v>
      </c>
      <c r="F9" s="241">
        <v>6</v>
      </c>
      <c r="H9" s="229"/>
      <c r="I9" s="232">
        <v>8</v>
      </c>
      <c r="J9" s="229">
        <f t="shared" si="0"/>
        <v>6</v>
      </c>
      <c r="K9" s="242" t="str">
        <f t="shared" si="1"/>
        <v>X</v>
      </c>
      <c r="L9" s="232" t="str">
        <f t="shared" si="2"/>
        <v>X</v>
      </c>
    </row>
    <row r="10" spans="2:18" ht="15" thickBot="1" x14ac:dyDescent="0.4">
      <c r="B10" s="284"/>
      <c r="C10" s="230" t="s">
        <v>26</v>
      </c>
      <c r="D10" s="240" t="s">
        <v>27</v>
      </c>
      <c r="E10" s="231" t="s">
        <v>27</v>
      </c>
      <c r="F10" s="241">
        <v>11</v>
      </c>
      <c r="H10" s="229"/>
      <c r="I10" s="232">
        <v>9</v>
      </c>
      <c r="J10" s="229">
        <f t="shared" si="0"/>
        <v>21</v>
      </c>
      <c r="K10" s="242" t="str">
        <f t="shared" si="1"/>
        <v>X</v>
      </c>
      <c r="L10" s="232" t="str">
        <f t="shared" si="2"/>
        <v>X</v>
      </c>
      <c r="R10" s="228" t="s">
        <v>7</v>
      </c>
    </row>
    <row r="11" spans="2:18" ht="15" thickBot="1" x14ac:dyDescent="0.4">
      <c r="B11" s="284"/>
      <c r="C11" s="230" t="s">
        <v>28</v>
      </c>
      <c r="D11" s="240" t="s">
        <v>29</v>
      </c>
      <c r="E11" s="231" t="s">
        <v>29</v>
      </c>
      <c r="F11" s="241">
        <v>27</v>
      </c>
      <c r="H11" s="229"/>
      <c r="I11" s="232">
        <v>10</v>
      </c>
      <c r="J11" s="229">
        <f t="shared" si="0"/>
        <v>31</v>
      </c>
      <c r="K11" s="242" t="str">
        <f t="shared" si="1"/>
        <v>X</v>
      </c>
      <c r="L11" s="232" t="str">
        <f t="shared" si="2"/>
        <v>X</v>
      </c>
    </row>
    <row r="12" spans="2:18" ht="15" thickBot="1" x14ac:dyDescent="0.4">
      <c r="B12" s="284"/>
      <c r="C12" s="230" t="s">
        <v>30</v>
      </c>
      <c r="D12" s="240" t="s">
        <v>31</v>
      </c>
      <c r="E12" s="231" t="s">
        <v>30</v>
      </c>
      <c r="F12" s="241">
        <v>12</v>
      </c>
      <c r="H12" s="229"/>
      <c r="I12" s="232">
        <v>11</v>
      </c>
      <c r="J12" s="229">
        <f t="shared" si="0"/>
        <v>9</v>
      </c>
      <c r="K12" s="242" t="str">
        <f t="shared" si="1"/>
        <v>X</v>
      </c>
      <c r="L12" s="232" t="str">
        <f t="shared" si="2"/>
        <v>X</v>
      </c>
    </row>
    <row r="13" spans="2:18" ht="15" thickBot="1" x14ac:dyDescent="0.4">
      <c r="B13" s="284"/>
      <c r="C13" s="230" t="s">
        <v>32</v>
      </c>
      <c r="D13" s="240" t="s">
        <v>33</v>
      </c>
      <c r="E13" s="231" t="s">
        <v>32</v>
      </c>
      <c r="F13" s="241">
        <v>19</v>
      </c>
      <c r="H13" s="229"/>
      <c r="I13" s="232">
        <v>12</v>
      </c>
      <c r="J13" s="229">
        <f t="shared" si="0"/>
        <v>11</v>
      </c>
      <c r="K13" s="242" t="str">
        <f t="shared" si="1"/>
        <v>X</v>
      </c>
      <c r="L13" s="232" t="str">
        <f t="shared" si="2"/>
        <v>X</v>
      </c>
    </row>
    <row r="14" spans="2:18" ht="15" thickBot="1" x14ac:dyDescent="0.4">
      <c r="B14" s="284"/>
      <c r="C14" s="230" t="s">
        <v>34</v>
      </c>
      <c r="D14" s="240" t="s">
        <v>35</v>
      </c>
      <c r="E14" s="231" t="s">
        <v>35</v>
      </c>
      <c r="F14" s="241">
        <v>22</v>
      </c>
      <c r="H14" s="229"/>
      <c r="I14" s="232">
        <v>13</v>
      </c>
      <c r="J14" s="229">
        <f t="shared" si="0"/>
        <v>22</v>
      </c>
      <c r="K14" s="242" t="str">
        <f t="shared" si="1"/>
        <v>X</v>
      </c>
      <c r="L14" s="232" t="str">
        <f t="shared" si="2"/>
        <v>X</v>
      </c>
      <c r="Q14" s="228" t="s">
        <v>7</v>
      </c>
    </row>
    <row r="15" spans="2:18" ht="15" thickBot="1" x14ac:dyDescent="0.4">
      <c r="B15" s="284"/>
      <c r="C15" s="245" t="s">
        <v>36</v>
      </c>
      <c r="D15" s="246" t="s">
        <v>37</v>
      </c>
      <c r="E15" s="247" t="s">
        <v>37</v>
      </c>
      <c r="F15" s="250">
        <v>31</v>
      </c>
      <c r="H15" s="229"/>
      <c r="I15" s="243">
        <v>14</v>
      </c>
      <c r="J15" s="233">
        <f t="shared" si="0"/>
        <v>20</v>
      </c>
      <c r="K15" s="244" t="str">
        <f t="shared" si="1"/>
        <v>X</v>
      </c>
      <c r="L15" s="243" t="str">
        <f t="shared" si="2"/>
        <v>X</v>
      </c>
    </row>
    <row r="16" spans="2:18" ht="14.5" customHeight="1" thickBot="1" x14ac:dyDescent="0.4">
      <c r="B16" s="276" t="s">
        <v>8</v>
      </c>
      <c r="C16" s="230" t="s">
        <v>38</v>
      </c>
      <c r="D16" s="240" t="s">
        <v>39</v>
      </c>
      <c r="E16" s="241" t="s">
        <v>38</v>
      </c>
      <c r="F16" s="241">
        <v>5</v>
      </c>
      <c r="H16" s="229"/>
      <c r="I16" s="232">
        <v>15</v>
      </c>
      <c r="J16" s="229">
        <f t="shared" si="0"/>
        <v>16</v>
      </c>
      <c r="K16" s="242" t="str">
        <f t="shared" si="1"/>
        <v>X</v>
      </c>
      <c r="L16" s="232" t="str">
        <f t="shared" si="2"/>
        <v>X</v>
      </c>
    </row>
    <row r="17" spans="1:26" ht="15" thickBot="1" x14ac:dyDescent="0.4">
      <c r="B17" s="276"/>
      <c r="C17" s="230" t="s">
        <v>40</v>
      </c>
      <c r="D17" s="240" t="s">
        <v>41</v>
      </c>
      <c r="E17" s="241" t="s">
        <v>40</v>
      </c>
      <c r="F17" s="241">
        <v>15</v>
      </c>
      <c r="H17" s="229"/>
      <c r="I17" s="232">
        <v>16</v>
      </c>
      <c r="J17" s="229">
        <f t="shared" si="0"/>
        <v>1</v>
      </c>
      <c r="K17" s="242" t="str">
        <f t="shared" si="1"/>
        <v>X</v>
      </c>
      <c r="L17" s="232" t="str">
        <f t="shared" si="2"/>
        <v>X</v>
      </c>
    </row>
    <row r="18" spans="1:26" ht="15" thickBot="1" x14ac:dyDescent="0.4">
      <c r="B18" s="276"/>
      <c r="C18" s="230" t="s">
        <v>42</v>
      </c>
      <c r="D18" s="240" t="s">
        <v>43</v>
      </c>
      <c r="E18" s="241" t="s">
        <v>43</v>
      </c>
      <c r="F18" s="241">
        <v>26</v>
      </c>
      <c r="H18" s="229"/>
      <c r="I18" s="232">
        <v>17</v>
      </c>
      <c r="J18" s="229">
        <f t="shared" si="0"/>
        <v>24</v>
      </c>
      <c r="K18" s="242" t="str">
        <f t="shared" si="1"/>
        <v>X</v>
      </c>
      <c r="L18" s="232" t="str">
        <f t="shared" si="2"/>
        <v>X</v>
      </c>
    </row>
    <row r="19" spans="1:26" ht="15" thickBot="1" x14ac:dyDescent="0.4">
      <c r="B19" s="276"/>
      <c r="C19" s="230" t="s">
        <v>44</v>
      </c>
      <c r="D19" s="240" t="s">
        <v>45</v>
      </c>
      <c r="E19" s="231" t="s">
        <v>44</v>
      </c>
      <c r="F19" s="241">
        <v>24</v>
      </c>
      <c r="H19" s="229"/>
      <c r="I19" s="232">
        <v>18</v>
      </c>
      <c r="J19" s="229">
        <f t="shared" si="0"/>
        <v>27</v>
      </c>
      <c r="K19" s="242" t="str">
        <f t="shared" si="1"/>
        <v>X</v>
      </c>
      <c r="L19" s="232" t="str">
        <f t="shared" si="2"/>
        <v>X</v>
      </c>
    </row>
    <row r="20" spans="1:26" ht="15" thickBot="1" x14ac:dyDescent="0.4">
      <c r="B20" s="276"/>
      <c r="C20" s="230" t="s">
        <v>46</v>
      </c>
      <c r="D20" s="240" t="s">
        <v>47</v>
      </c>
      <c r="E20" s="231" t="s">
        <v>46</v>
      </c>
      <c r="F20" s="241">
        <v>40</v>
      </c>
      <c r="H20" s="229"/>
      <c r="I20" s="232">
        <v>19</v>
      </c>
      <c r="J20" s="229">
        <f t="shared" si="0"/>
        <v>12</v>
      </c>
      <c r="K20" s="242" t="str">
        <f t="shared" si="1"/>
        <v>X</v>
      </c>
      <c r="L20" s="232" t="str">
        <f t="shared" si="2"/>
        <v>X</v>
      </c>
    </row>
    <row r="21" spans="1:26" ht="15" thickBot="1" x14ac:dyDescent="0.4">
      <c r="B21" s="276"/>
      <c r="C21" s="230" t="s">
        <v>48</v>
      </c>
      <c r="D21" s="240" t="s">
        <v>49</v>
      </c>
      <c r="E21" s="231" t="s">
        <v>49</v>
      </c>
      <c r="F21" s="241">
        <v>14</v>
      </c>
      <c r="H21" s="229"/>
      <c r="I21" s="232">
        <v>20</v>
      </c>
      <c r="J21" s="229">
        <f t="shared" si="0"/>
        <v>35</v>
      </c>
      <c r="K21" s="242" t="str">
        <f t="shared" si="1"/>
        <v>X</v>
      </c>
      <c r="L21" s="232" t="str">
        <f t="shared" si="2"/>
        <v>X</v>
      </c>
    </row>
    <row r="22" spans="1:26" ht="15" thickBot="1" x14ac:dyDescent="0.4">
      <c r="B22" s="276"/>
      <c r="C22" s="230" t="s">
        <v>50</v>
      </c>
      <c r="D22" s="240" t="s">
        <v>51</v>
      </c>
      <c r="E22" s="231" t="s">
        <v>51</v>
      </c>
      <c r="F22" s="241">
        <v>9</v>
      </c>
      <c r="H22" s="229"/>
      <c r="I22" s="243">
        <v>21</v>
      </c>
      <c r="J22" s="233">
        <f t="shared" si="0"/>
        <v>3</v>
      </c>
      <c r="K22" s="244" t="str">
        <f t="shared" si="1"/>
        <v>X</v>
      </c>
      <c r="L22" s="243" t="str">
        <f t="shared" si="2"/>
        <v>X</v>
      </c>
    </row>
    <row r="23" spans="1:26" ht="15" thickBot="1" x14ac:dyDescent="0.4">
      <c r="B23" s="276"/>
      <c r="C23" s="230" t="s">
        <v>52</v>
      </c>
      <c r="D23" s="240" t="s">
        <v>53</v>
      </c>
      <c r="E23" s="231" t="s">
        <v>52</v>
      </c>
      <c r="F23" s="241">
        <v>13</v>
      </c>
      <c r="H23" s="229"/>
      <c r="I23" s="232">
        <v>22</v>
      </c>
      <c r="J23" s="229">
        <f t="shared" si="0"/>
        <v>13</v>
      </c>
      <c r="K23" s="242" t="str">
        <f t="shared" si="1"/>
        <v>X</v>
      </c>
      <c r="L23" s="232" t="str">
        <f t="shared" si="2"/>
        <v>X</v>
      </c>
      <c r="W23" s="228" t="s">
        <v>7</v>
      </c>
    </row>
    <row r="24" spans="1:26" ht="15" thickBot="1" x14ac:dyDescent="0.4">
      <c r="B24" s="276"/>
      <c r="C24" s="230" t="s">
        <v>54</v>
      </c>
      <c r="D24" s="240" t="s">
        <v>55</v>
      </c>
      <c r="E24" s="231" t="s">
        <v>54</v>
      </c>
      <c r="F24" s="241">
        <v>4</v>
      </c>
      <c r="H24" s="229"/>
      <c r="I24" s="232">
        <v>23</v>
      </c>
      <c r="J24" s="229">
        <f t="shared" si="0"/>
        <v>25</v>
      </c>
      <c r="K24" s="242" t="str">
        <f t="shared" si="1"/>
        <v>X</v>
      </c>
      <c r="L24" s="232" t="str">
        <f t="shared" si="2"/>
        <v>X</v>
      </c>
    </row>
    <row r="25" spans="1:26" ht="15" thickBot="1" x14ac:dyDescent="0.4">
      <c r="B25" s="276"/>
      <c r="C25" s="230" t="s">
        <v>56</v>
      </c>
      <c r="D25" s="240" t="s">
        <v>57</v>
      </c>
      <c r="E25" s="231" t="s">
        <v>56</v>
      </c>
      <c r="F25" s="241">
        <v>17</v>
      </c>
      <c r="H25" s="229"/>
      <c r="I25" s="232">
        <v>24</v>
      </c>
      <c r="J25" s="229">
        <f t="shared" si="0"/>
        <v>18</v>
      </c>
      <c r="K25" s="242" t="str">
        <f t="shared" si="1"/>
        <v>X</v>
      </c>
      <c r="L25" s="232" t="str">
        <f t="shared" si="2"/>
        <v>X</v>
      </c>
      <c r="P25" s="249" t="s">
        <v>7</v>
      </c>
      <c r="Q25" s="249"/>
      <c r="R25" s="249"/>
      <c r="S25" s="249"/>
      <c r="T25" s="249"/>
      <c r="U25" s="249"/>
      <c r="V25" s="249"/>
      <c r="W25" s="249"/>
      <c r="X25" s="249"/>
      <c r="Y25" s="249"/>
      <c r="Z25" s="249"/>
    </row>
    <row r="26" spans="1:26" ht="15" thickBot="1" x14ac:dyDescent="0.4">
      <c r="A26" s="229"/>
      <c r="B26" s="276"/>
      <c r="C26" s="230" t="s">
        <v>58</v>
      </c>
      <c r="D26" s="240" t="s">
        <v>59</v>
      </c>
      <c r="E26" s="231" t="s">
        <v>58</v>
      </c>
      <c r="F26" s="241">
        <v>23</v>
      </c>
      <c r="H26" s="229"/>
      <c r="I26" s="232">
        <v>25</v>
      </c>
      <c r="J26" s="229">
        <f t="shared" si="0"/>
        <v>26</v>
      </c>
      <c r="K26" s="242" t="str">
        <f t="shared" si="1"/>
        <v>X</v>
      </c>
      <c r="L26" s="232" t="str">
        <f t="shared" si="2"/>
        <v>X</v>
      </c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</row>
    <row r="27" spans="1:26" ht="15" thickBot="1" x14ac:dyDescent="0.4">
      <c r="A27" s="229"/>
      <c r="B27" s="276"/>
      <c r="C27" s="245" t="s">
        <v>60</v>
      </c>
      <c r="D27" s="246" t="s">
        <v>61</v>
      </c>
      <c r="E27" s="247" t="s">
        <v>61</v>
      </c>
      <c r="F27" s="248">
        <v>25</v>
      </c>
      <c r="H27" s="229"/>
      <c r="I27" s="232">
        <v>26</v>
      </c>
      <c r="J27" s="229">
        <f t="shared" si="0"/>
        <v>17</v>
      </c>
      <c r="K27" s="242" t="str">
        <f t="shared" si="1"/>
        <v>X</v>
      </c>
      <c r="L27" s="232" t="str">
        <f t="shared" si="2"/>
        <v>X</v>
      </c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</row>
    <row r="28" spans="1:26" ht="15" thickBot="1" x14ac:dyDescent="0.4">
      <c r="A28" s="229"/>
      <c r="B28" s="276" t="s">
        <v>9</v>
      </c>
      <c r="C28" s="230" t="s">
        <v>62</v>
      </c>
      <c r="D28" s="240" t="s">
        <v>63</v>
      </c>
      <c r="E28" s="231" t="s">
        <v>62</v>
      </c>
      <c r="F28" s="241">
        <v>18</v>
      </c>
      <c r="H28" s="229"/>
      <c r="I28" s="232">
        <v>27</v>
      </c>
      <c r="J28" s="229">
        <f t="shared" si="0"/>
        <v>10</v>
      </c>
      <c r="K28" s="242" t="str">
        <f t="shared" si="1"/>
        <v>X</v>
      </c>
      <c r="L28" s="232" t="str">
        <f t="shared" si="2"/>
        <v>X</v>
      </c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</row>
    <row r="29" spans="1:26" ht="15" thickBot="1" x14ac:dyDescent="0.4">
      <c r="A29" s="229"/>
      <c r="B29" s="276"/>
      <c r="C29" s="230" t="s">
        <v>64</v>
      </c>
      <c r="D29" s="240" t="s">
        <v>65</v>
      </c>
      <c r="E29" s="231" t="s">
        <v>65</v>
      </c>
      <c r="F29" s="241">
        <v>32</v>
      </c>
      <c r="H29" s="229"/>
      <c r="I29" s="243">
        <v>28</v>
      </c>
      <c r="J29" s="233">
        <f t="shared" si="0"/>
        <v>33</v>
      </c>
      <c r="K29" s="244" t="str">
        <f t="shared" si="1"/>
        <v>X</v>
      </c>
      <c r="L29" s="243" t="str">
        <f t="shared" si="2"/>
        <v>X</v>
      </c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</row>
    <row r="30" spans="1:26" ht="15" thickBot="1" x14ac:dyDescent="0.4">
      <c r="B30" s="276"/>
      <c r="C30" s="230" t="s">
        <v>66</v>
      </c>
      <c r="D30" s="240" t="s">
        <v>67</v>
      </c>
      <c r="E30" s="231" t="s">
        <v>67</v>
      </c>
      <c r="F30" s="241">
        <v>35</v>
      </c>
      <c r="H30" s="229"/>
      <c r="I30" s="232">
        <v>29</v>
      </c>
      <c r="J30" s="229">
        <f t="shared" si="0"/>
        <v>4</v>
      </c>
      <c r="K30" s="242" t="str">
        <f t="shared" si="1"/>
        <v>X</v>
      </c>
      <c r="L30" s="232" t="str">
        <f t="shared" si="2"/>
        <v>X</v>
      </c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</row>
    <row r="31" spans="1:26" ht="15" thickBot="1" x14ac:dyDescent="0.4">
      <c r="B31" s="276"/>
      <c r="C31" s="230" t="s">
        <v>68</v>
      </c>
      <c r="D31" s="240" t="s">
        <v>69</v>
      </c>
      <c r="E31" s="231" t="s">
        <v>69</v>
      </c>
      <c r="F31" s="241">
        <v>2</v>
      </c>
      <c r="H31" s="229"/>
      <c r="I31" s="232">
        <v>30</v>
      </c>
      <c r="J31" s="229">
        <f t="shared" si="0"/>
        <v>40</v>
      </c>
      <c r="K31" s="242" t="str">
        <f t="shared" si="1"/>
        <v>X</v>
      </c>
      <c r="L31" s="232" t="str">
        <f t="shared" si="2"/>
        <v>X</v>
      </c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</row>
    <row r="32" spans="1:26" ht="15" thickBot="1" x14ac:dyDescent="0.4">
      <c r="B32" s="276"/>
      <c r="C32" s="230" t="s">
        <v>70</v>
      </c>
      <c r="D32" s="240" t="s">
        <v>71</v>
      </c>
      <c r="E32" s="231" t="s">
        <v>70</v>
      </c>
      <c r="F32" s="241">
        <v>10</v>
      </c>
      <c r="H32" s="229"/>
      <c r="I32" s="232">
        <v>31</v>
      </c>
      <c r="J32" s="229">
        <f t="shared" si="0"/>
        <v>14</v>
      </c>
      <c r="K32" s="242" t="str">
        <f t="shared" si="1"/>
        <v>X</v>
      </c>
      <c r="L32" s="232" t="str">
        <f t="shared" si="2"/>
        <v>X</v>
      </c>
      <c r="P32" s="249"/>
      <c r="Q32" s="249"/>
      <c r="R32" s="249" t="s">
        <v>7</v>
      </c>
      <c r="S32" s="249"/>
      <c r="T32" s="249"/>
      <c r="U32" s="249"/>
      <c r="V32" s="249"/>
      <c r="W32" s="249"/>
      <c r="X32" s="249"/>
      <c r="Y32" s="249"/>
      <c r="Z32" s="249"/>
    </row>
    <row r="33" spans="2:26" ht="15" thickBot="1" x14ac:dyDescent="0.4">
      <c r="B33" s="276"/>
      <c r="C33" s="230" t="s">
        <v>72</v>
      </c>
      <c r="D33" s="240" t="s">
        <v>73</v>
      </c>
      <c r="E33" s="231" t="s">
        <v>73</v>
      </c>
      <c r="F33" s="241">
        <v>39</v>
      </c>
      <c r="H33" s="229"/>
      <c r="I33" s="232">
        <v>32</v>
      </c>
      <c r="J33" s="229">
        <f t="shared" si="0"/>
        <v>28</v>
      </c>
      <c r="K33" s="242" t="str">
        <f t="shared" si="1"/>
        <v>X</v>
      </c>
      <c r="L33" s="232" t="str">
        <f t="shared" si="2"/>
        <v>X</v>
      </c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</row>
    <row r="34" spans="2:26" ht="15" thickBot="1" x14ac:dyDescent="0.4">
      <c r="B34" s="276"/>
      <c r="C34" s="230" t="s">
        <v>74</v>
      </c>
      <c r="D34" s="240" t="s">
        <v>75</v>
      </c>
      <c r="E34" s="231" t="s">
        <v>75</v>
      </c>
      <c r="F34" s="241">
        <v>28</v>
      </c>
      <c r="H34" s="229"/>
      <c r="I34" s="232">
        <v>33</v>
      </c>
      <c r="J34" s="229">
        <f t="shared" si="0"/>
        <v>41</v>
      </c>
      <c r="K34" s="242" t="str">
        <f t="shared" si="1"/>
        <v>X</v>
      </c>
      <c r="L34" s="232" t="str">
        <f t="shared" si="2"/>
        <v>X</v>
      </c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</row>
    <row r="35" spans="2:26" ht="15" thickBot="1" x14ac:dyDescent="0.4">
      <c r="B35" s="276"/>
      <c r="C35" s="230" t="s">
        <v>76</v>
      </c>
      <c r="D35" s="240" t="s">
        <v>77</v>
      </c>
      <c r="E35" s="231" t="s">
        <v>76</v>
      </c>
      <c r="F35" s="241">
        <v>36</v>
      </c>
      <c r="H35" s="229"/>
      <c r="I35" s="232">
        <v>34</v>
      </c>
      <c r="J35" s="229">
        <f t="shared" si="0"/>
        <v>2</v>
      </c>
      <c r="K35" s="242" t="str">
        <f t="shared" si="1"/>
        <v>X</v>
      </c>
      <c r="L35" s="232" t="str">
        <f t="shared" si="2"/>
        <v>X</v>
      </c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</row>
    <row r="36" spans="2:26" ht="15" thickBot="1" x14ac:dyDescent="0.4">
      <c r="B36" s="276"/>
      <c r="C36" s="230" t="s">
        <v>78</v>
      </c>
      <c r="D36" s="240" t="s">
        <v>79</v>
      </c>
      <c r="E36" s="231" t="s">
        <v>79</v>
      </c>
      <c r="F36" s="241">
        <v>20</v>
      </c>
      <c r="H36" s="229"/>
      <c r="I36" s="243">
        <v>35</v>
      </c>
      <c r="J36" s="233">
        <f t="shared" si="0"/>
        <v>29</v>
      </c>
      <c r="K36" s="244" t="str">
        <f t="shared" si="1"/>
        <v>X</v>
      </c>
      <c r="L36" s="243" t="str">
        <f t="shared" si="2"/>
        <v>X</v>
      </c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</row>
    <row r="37" spans="2:26" ht="15" thickBot="1" x14ac:dyDescent="0.4">
      <c r="B37" s="276"/>
      <c r="C37" s="230" t="s">
        <v>80</v>
      </c>
      <c r="D37" s="240" t="s">
        <v>81</v>
      </c>
      <c r="E37" s="231" t="s">
        <v>80</v>
      </c>
      <c r="F37" s="241">
        <v>37</v>
      </c>
      <c r="H37" s="229"/>
      <c r="I37" s="232">
        <v>36</v>
      </c>
      <c r="J37" s="229">
        <f t="shared" si="0"/>
        <v>34</v>
      </c>
      <c r="K37" s="242" t="str">
        <f t="shared" si="1"/>
        <v>X</v>
      </c>
      <c r="L37" s="232" t="str">
        <f t="shared" si="2"/>
        <v>X</v>
      </c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</row>
    <row r="38" spans="2:26" ht="15" thickBot="1" x14ac:dyDescent="0.4">
      <c r="B38" s="276"/>
      <c r="C38" s="230" t="s">
        <v>82</v>
      </c>
      <c r="D38" s="240" t="s">
        <v>83</v>
      </c>
      <c r="E38" s="231" t="s">
        <v>83</v>
      </c>
      <c r="F38" s="232">
        <v>7</v>
      </c>
      <c r="G38" s="255"/>
      <c r="H38" s="229"/>
      <c r="I38" s="232">
        <v>37</v>
      </c>
      <c r="J38" s="229">
        <f t="shared" si="0"/>
        <v>36</v>
      </c>
      <c r="K38" s="242" t="str">
        <f t="shared" si="1"/>
        <v>X</v>
      </c>
      <c r="L38" s="232" t="str">
        <f t="shared" si="2"/>
        <v>X</v>
      </c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</row>
    <row r="39" spans="2:26" ht="15" thickBot="1" x14ac:dyDescent="0.4">
      <c r="B39" s="276"/>
      <c r="C39" s="230" t="s">
        <v>84</v>
      </c>
      <c r="D39" s="240" t="s">
        <v>85</v>
      </c>
      <c r="E39" s="231" t="s">
        <v>85</v>
      </c>
      <c r="F39" s="241">
        <v>3</v>
      </c>
      <c r="H39" s="229"/>
      <c r="I39" s="232">
        <v>38</v>
      </c>
      <c r="J39" s="229">
        <f t="shared" si="0"/>
        <v>5</v>
      </c>
      <c r="K39" s="242" t="str">
        <f t="shared" si="1"/>
        <v>X</v>
      </c>
      <c r="L39" s="232" t="str">
        <f t="shared" si="2"/>
        <v>X</v>
      </c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</row>
    <row r="40" spans="2:26" ht="15" thickBot="1" x14ac:dyDescent="0.4">
      <c r="B40" s="276"/>
      <c r="C40" s="229" t="s">
        <v>86</v>
      </c>
      <c r="D40" s="240" t="s">
        <v>87</v>
      </c>
      <c r="E40" s="241" t="s">
        <v>86</v>
      </c>
      <c r="F40" s="231">
        <v>1</v>
      </c>
      <c r="H40" s="229"/>
      <c r="I40" s="232">
        <v>39</v>
      </c>
      <c r="J40" s="229">
        <f t="shared" si="0"/>
        <v>32</v>
      </c>
      <c r="K40" s="242" t="str">
        <f t="shared" si="1"/>
        <v>X</v>
      </c>
      <c r="L40" s="232" t="str">
        <f t="shared" si="2"/>
        <v>X</v>
      </c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</row>
    <row r="41" spans="2:26" ht="15" thickBot="1" x14ac:dyDescent="0.4">
      <c r="B41" s="276"/>
      <c r="C41" s="229" t="s">
        <v>88</v>
      </c>
      <c r="D41" s="240" t="s">
        <v>89</v>
      </c>
      <c r="E41" s="231" t="s">
        <v>88</v>
      </c>
      <c r="F41" s="231">
        <v>30</v>
      </c>
      <c r="H41" s="229"/>
      <c r="I41" s="232">
        <v>40</v>
      </c>
      <c r="J41" s="229">
        <f t="shared" si="0"/>
        <v>19</v>
      </c>
      <c r="K41" s="242" t="str">
        <f t="shared" si="1"/>
        <v>X</v>
      </c>
      <c r="L41" s="232" t="str">
        <f t="shared" si="2"/>
        <v>X</v>
      </c>
    </row>
    <row r="42" spans="2:26" ht="15" thickBot="1" x14ac:dyDescent="0.4">
      <c r="C42" s="251" t="str">
        <f>E40</f>
        <v>Oklahoma</v>
      </c>
      <c r="D42" s="251" t="str">
        <f>E41</f>
        <v>Clemson</v>
      </c>
      <c r="E42" s="252" t="s">
        <v>88</v>
      </c>
      <c r="F42" s="253">
        <v>33</v>
      </c>
      <c r="H42" s="229"/>
      <c r="I42" s="243">
        <v>41</v>
      </c>
      <c r="J42" s="233">
        <f t="shared" si="0"/>
        <v>7</v>
      </c>
      <c r="K42" s="244" t="str">
        <f t="shared" si="1"/>
        <v>X</v>
      </c>
      <c r="L42" s="243" t="str">
        <f t="shared" si="2"/>
        <v>X</v>
      </c>
    </row>
    <row r="43" spans="2:26" ht="15" thickTop="1" x14ac:dyDescent="0.35">
      <c r="C43" s="229"/>
      <c r="D43" s="229"/>
      <c r="E43" s="229"/>
      <c r="F43" s="229"/>
    </row>
    <row r="44" spans="2:26" x14ac:dyDescent="0.35">
      <c r="C44" s="229"/>
      <c r="D44" s="229"/>
      <c r="E44" s="229"/>
      <c r="F44" s="229"/>
    </row>
    <row r="45" spans="2:26" x14ac:dyDescent="0.35">
      <c r="C45" s="229"/>
      <c r="D45" s="229"/>
      <c r="E45" s="229"/>
      <c r="F45" s="229"/>
    </row>
    <row r="46" spans="2:26" x14ac:dyDescent="0.35">
      <c r="C46" s="229"/>
      <c r="D46" s="229"/>
      <c r="E46" s="229"/>
      <c r="F46" s="229"/>
    </row>
    <row r="47" spans="2:26" x14ac:dyDescent="0.35">
      <c r="C47" s="229"/>
      <c r="D47" s="229"/>
      <c r="E47" s="229"/>
      <c r="F47" s="229"/>
    </row>
  </sheetData>
  <mergeCells count="5">
    <mergeCell ref="B2:B15"/>
    <mergeCell ref="N3:O4"/>
    <mergeCell ref="P3:Q4"/>
    <mergeCell ref="B16:B27"/>
    <mergeCell ref="B28:B41"/>
  </mergeCells>
  <conditionalFormatting sqref="F2:F11">
    <cfRule type="duplicateValues" dxfId="60" priority="1"/>
  </conditionalFormatting>
  <conditionalFormatting sqref="F2:F42">
    <cfRule type="duplicateValues" dxfId="59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sqref="E3:E42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="49" zoomScaleNormal="49" workbookViewId="0">
      <selection activeCell="M21" sqref="M21"/>
    </sheetView>
  </sheetViews>
  <sheetFormatPr defaultRowHeight="14.5" x14ac:dyDescent="0.35"/>
  <cols>
    <col min="1" max="1" width="5.26953125" style="228" customWidth="1"/>
    <col min="2" max="2" width="7.54296875" style="228" customWidth="1"/>
    <col min="3" max="5" width="23.1796875" style="228" customWidth="1"/>
    <col min="6" max="6" width="14.26953125" style="228" customWidth="1"/>
    <col min="7" max="7" width="8.7265625" style="228"/>
    <col min="8" max="8" width="16.1796875" style="228" customWidth="1"/>
    <col min="9" max="9" width="6.453125" style="228" hidden="1" customWidth="1"/>
    <col min="10" max="10" width="8.7265625" style="228" hidden="1" customWidth="1"/>
    <col min="11" max="11" width="8.7265625" style="228"/>
    <col min="12" max="12" width="9.1796875" style="228" customWidth="1"/>
    <col min="13" max="13" width="9.7265625" style="228" customWidth="1"/>
    <col min="14" max="14" width="8.81640625" style="228" customWidth="1"/>
    <col min="15" max="15" width="11.453125" style="228" customWidth="1"/>
    <col min="16" max="16" width="12.453125" style="228" customWidth="1"/>
    <col min="17" max="17" width="9.7265625" style="228" customWidth="1"/>
    <col min="18" max="16384" width="8.7265625" style="228"/>
  </cols>
  <sheetData>
    <row r="1" spans="2:17" ht="15" thickBot="1" x14ac:dyDescent="0.4">
      <c r="C1" s="229" t="s">
        <v>0</v>
      </c>
      <c r="D1" s="230" t="s">
        <v>1</v>
      </c>
      <c r="E1" s="231" t="s">
        <v>2</v>
      </c>
      <c r="F1" s="232" t="s">
        <v>3</v>
      </c>
      <c r="H1" s="233" t="s">
        <v>4</v>
      </c>
      <c r="I1" s="233"/>
      <c r="J1" s="233"/>
      <c r="K1" s="233"/>
      <c r="N1" s="234"/>
      <c r="O1" s="234"/>
    </row>
    <row r="2" spans="2:17" ht="15.65" customHeight="1" thickTop="1" thickBot="1" x14ac:dyDescent="0.4">
      <c r="B2" s="284" t="s">
        <v>5</v>
      </c>
      <c r="C2" s="229" t="s">
        <v>10</v>
      </c>
      <c r="D2" s="235" t="s">
        <v>11</v>
      </c>
      <c r="E2" s="231" t="s">
        <v>10</v>
      </c>
      <c r="F2" s="236">
        <v>8</v>
      </c>
      <c r="H2" s="237">
        <v>1</v>
      </c>
      <c r="I2" s="228">
        <f t="shared" ref="I2:I42" si="0">MATCH(H2,$F$2:$F$42,0)</f>
        <v>11</v>
      </c>
      <c r="J2" s="238" t="str">
        <f>IF(I2&gt;=0,"X","")</f>
        <v>X</v>
      </c>
      <c r="K2" s="237" t="str">
        <f>IFERROR(J2,"Unused")</f>
        <v>X</v>
      </c>
      <c r="N2" s="239"/>
      <c r="O2" s="239"/>
    </row>
    <row r="3" spans="2:17" ht="15" thickBot="1" x14ac:dyDescent="0.4">
      <c r="B3" s="284"/>
      <c r="C3" s="229" t="s">
        <v>12</v>
      </c>
      <c r="D3" s="240" t="s">
        <v>13</v>
      </c>
      <c r="E3" s="231" t="s">
        <v>12</v>
      </c>
      <c r="F3" s="231">
        <v>27</v>
      </c>
      <c r="H3" s="237">
        <v>2</v>
      </c>
      <c r="I3" s="228">
        <f t="shared" si="0"/>
        <v>12</v>
      </c>
      <c r="J3" s="238" t="str">
        <f t="shared" ref="J3:J42" si="1">IF(I3&gt;=0,"X","")</f>
        <v>X</v>
      </c>
      <c r="K3" s="237" t="str">
        <f t="shared" ref="K3:K42" si="2">IFERROR(J3,"Unused")</f>
        <v>X</v>
      </c>
      <c r="M3" s="278" t="s">
        <v>6</v>
      </c>
      <c r="N3" s="279"/>
      <c r="O3" s="279" t="s">
        <v>159</v>
      </c>
      <c r="P3" s="282"/>
    </row>
    <row r="4" spans="2:17" ht="15" thickBot="1" x14ac:dyDescent="0.4">
      <c r="B4" s="284"/>
      <c r="C4" s="229" t="s">
        <v>14</v>
      </c>
      <c r="D4" s="240" t="s">
        <v>15</v>
      </c>
      <c r="E4" s="241" t="s">
        <v>15</v>
      </c>
      <c r="F4" s="231">
        <v>25</v>
      </c>
      <c r="H4" s="237">
        <v>3</v>
      </c>
      <c r="I4" s="228">
        <f t="shared" si="0"/>
        <v>25</v>
      </c>
      <c r="J4" s="238" t="str">
        <f t="shared" si="1"/>
        <v>X</v>
      </c>
      <c r="K4" s="237" t="str">
        <f t="shared" si="2"/>
        <v>X</v>
      </c>
      <c r="M4" s="280"/>
      <c r="N4" s="281"/>
      <c r="O4" s="281"/>
      <c r="P4" s="283"/>
    </row>
    <row r="5" spans="2:17" ht="15" thickBot="1" x14ac:dyDescent="0.4">
      <c r="B5" s="284"/>
      <c r="C5" s="230" t="s">
        <v>16</v>
      </c>
      <c r="D5" s="240" t="s">
        <v>17</v>
      </c>
      <c r="E5" s="231" t="s">
        <v>17</v>
      </c>
      <c r="F5" s="241">
        <v>32</v>
      </c>
      <c r="H5" s="237">
        <v>4</v>
      </c>
      <c r="I5" s="228">
        <f t="shared" si="0"/>
        <v>20</v>
      </c>
      <c r="J5" s="238" t="str">
        <f t="shared" si="1"/>
        <v>X</v>
      </c>
      <c r="K5" s="237" t="str">
        <f t="shared" si="2"/>
        <v>X</v>
      </c>
    </row>
    <row r="6" spans="2:17" ht="15" thickBot="1" x14ac:dyDescent="0.4">
      <c r="B6" s="284"/>
      <c r="C6" s="230" t="s">
        <v>18</v>
      </c>
      <c r="D6" s="240" t="s">
        <v>19</v>
      </c>
      <c r="E6" s="231" t="s">
        <v>19</v>
      </c>
      <c r="F6" s="241">
        <v>28</v>
      </c>
      <c r="G6" s="229"/>
      <c r="H6" s="232">
        <v>5</v>
      </c>
      <c r="I6" s="229">
        <f t="shared" si="0"/>
        <v>26</v>
      </c>
      <c r="J6" s="242" t="str">
        <f t="shared" si="1"/>
        <v>X</v>
      </c>
      <c r="K6" s="232" t="str">
        <f t="shared" si="2"/>
        <v>X</v>
      </c>
    </row>
    <row r="7" spans="2:17" ht="15" thickBot="1" x14ac:dyDescent="0.4">
      <c r="B7" s="284"/>
      <c r="C7" s="230" t="s">
        <v>20</v>
      </c>
      <c r="D7" s="240" t="s">
        <v>21</v>
      </c>
      <c r="E7" s="231" t="s">
        <v>21</v>
      </c>
      <c r="F7" s="232">
        <v>22</v>
      </c>
      <c r="G7" s="229"/>
      <c r="H7" s="232">
        <v>6</v>
      </c>
      <c r="I7" s="229">
        <f t="shared" si="0"/>
        <v>33</v>
      </c>
      <c r="J7" s="242" t="str">
        <f t="shared" si="1"/>
        <v>X</v>
      </c>
      <c r="K7" s="232" t="str">
        <f t="shared" si="2"/>
        <v>X</v>
      </c>
    </row>
    <row r="8" spans="2:17" ht="15" thickBot="1" x14ac:dyDescent="0.4">
      <c r="B8" s="284"/>
      <c r="C8" s="230" t="s">
        <v>22</v>
      </c>
      <c r="D8" s="240" t="s">
        <v>23</v>
      </c>
      <c r="E8" s="231" t="s">
        <v>22</v>
      </c>
      <c r="F8" s="241">
        <v>41</v>
      </c>
      <c r="G8" s="229"/>
      <c r="H8" s="243">
        <v>7</v>
      </c>
      <c r="I8" s="233">
        <f t="shared" si="0"/>
        <v>27</v>
      </c>
      <c r="J8" s="244" t="str">
        <f t="shared" si="1"/>
        <v>X</v>
      </c>
      <c r="K8" s="243" t="str">
        <f t="shared" si="2"/>
        <v>X</v>
      </c>
    </row>
    <row r="9" spans="2:17" ht="15" thickBot="1" x14ac:dyDescent="0.4">
      <c r="B9" s="284"/>
      <c r="C9" s="230" t="s">
        <v>24</v>
      </c>
      <c r="D9" s="240" t="s">
        <v>25</v>
      </c>
      <c r="E9" s="231" t="s">
        <v>24</v>
      </c>
      <c r="F9" s="241">
        <v>24</v>
      </c>
      <c r="G9" s="229"/>
      <c r="H9" s="232">
        <v>8</v>
      </c>
      <c r="I9" s="229">
        <f t="shared" si="0"/>
        <v>1</v>
      </c>
      <c r="J9" s="242" t="str">
        <f t="shared" si="1"/>
        <v>X</v>
      </c>
      <c r="K9" s="232" t="str">
        <f t="shared" si="2"/>
        <v>X</v>
      </c>
    </row>
    <row r="10" spans="2:17" ht="15" thickBot="1" x14ac:dyDescent="0.4">
      <c r="B10" s="284"/>
      <c r="C10" s="230" t="s">
        <v>26</v>
      </c>
      <c r="D10" s="240" t="s">
        <v>27</v>
      </c>
      <c r="E10" s="231" t="s">
        <v>27</v>
      </c>
      <c r="F10" s="241">
        <v>33</v>
      </c>
      <c r="G10" s="229"/>
      <c r="H10" s="232">
        <v>9</v>
      </c>
      <c r="I10" s="229">
        <f t="shared" si="0"/>
        <v>30</v>
      </c>
      <c r="J10" s="242" t="str">
        <f t="shared" si="1"/>
        <v>X</v>
      </c>
      <c r="K10" s="232" t="str">
        <f t="shared" si="2"/>
        <v>X</v>
      </c>
      <c r="Q10" s="228" t="s">
        <v>7</v>
      </c>
    </row>
    <row r="11" spans="2:17" ht="15" thickBot="1" x14ac:dyDescent="0.4">
      <c r="B11" s="284"/>
      <c r="C11" s="230" t="s">
        <v>28</v>
      </c>
      <c r="D11" s="240" t="s">
        <v>29</v>
      </c>
      <c r="E11" s="231" t="s">
        <v>28</v>
      </c>
      <c r="F11" s="241">
        <v>34</v>
      </c>
      <c r="G11" s="229"/>
      <c r="H11" s="232">
        <v>10</v>
      </c>
      <c r="I11" s="229">
        <f t="shared" si="0"/>
        <v>15</v>
      </c>
      <c r="J11" s="242" t="str">
        <f t="shared" si="1"/>
        <v>X</v>
      </c>
      <c r="K11" s="232" t="str">
        <f t="shared" si="2"/>
        <v>X</v>
      </c>
    </row>
    <row r="12" spans="2:17" ht="15" thickBot="1" x14ac:dyDescent="0.4">
      <c r="B12" s="284"/>
      <c r="C12" s="230" t="s">
        <v>30</v>
      </c>
      <c r="D12" s="240" t="s">
        <v>31</v>
      </c>
      <c r="E12" s="231" t="s">
        <v>30</v>
      </c>
      <c r="F12" s="241">
        <v>1</v>
      </c>
      <c r="G12" s="229"/>
      <c r="H12" s="232">
        <v>11</v>
      </c>
      <c r="I12" s="229">
        <f t="shared" si="0"/>
        <v>38</v>
      </c>
      <c r="J12" s="242" t="str">
        <f t="shared" si="1"/>
        <v>X</v>
      </c>
      <c r="K12" s="232" t="str">
        <f t="shared" si="2"/>
        <v>X</v>
      </c>
    </row>
    <row r="13" spans="2:17" ht="15" thickBot="1" x14ac:dyDescent="0.4">
      <c r="B13" s="284"/>
      <c r="C13" s="230" t="s">
        <v>32</v>
      </c>
      <c r="D13" s="240" t="s">
        <v>33</v>
      </c>
      <c r="E13" s="231" t="s">
        <v>33</v>
      </c>
      <c r="F13" s="241">
        <v>2</v>
      </c>
      <c r="G13" s="229"/>
      <c r="H13" s="232">
        <v>12</v>
      </c>
      <c r="I13" s="229">
        <f t="shared" si="0"/>
        <v>41</v>
      </c>
      <c r="J13" s="242" t="str">
        <f t="shared" si="1"/>
        <v>X</v>
      </c>
      <c r="K13" s="232" t="str">
        <f t="shared" si="2"/>
        <v>X</v>
      </c>
    </row>
    <row r="14" spans="2:17" ht="15" thickBot="1" x14ac:dyDescent="0.4">
      <c r="B14" s="284"/>
      <c r="C14" s="230" t="s">
        <v>34</v>
      </c>
      <c r="D14" s="240" t="s">
        <v>35</v>
      </c>
      <c r="E14" s="231" t="s">
        <v>35</v>
      </c>
      <c r="F14" s="241">
        <v>26</v>
      </c>
      <c r="G14" s="229"/>
      <c r="H14" s="232">
        <v>13</v>
      </c>
      <c r="I14" s="229">
        <f t="shared" si="0"/>
        <v>35</v>
      </c>
      <c r="J14" s="242" t="str">
        <f t="shared" si="1"/>
        <v>X</v>
      </c>
      <c r="K14" s="232" t="str">
        <f t="shared" si="2"/>
        <v>X</v>
      </c>
      <c r="P14" s="228" t="s">
        <v>7</v>
      </c>
    </row>
    <row r="15" spans="2:17" ht="15" thickBot="1" x14ac:dyDescent="0.4">
      <c r="B15" s="284"/>
      <c r="C15" s="245" t="s">
        <v>36</v>
      </c>
      <c r="D15" s="246" t="s">
        <v>37</v>
      </c>
      <c r="E15" s="247" t="s">
        <v>37</v>
      </c>
      <c r="F15" s="250">
        <v>38</v>
      </c>
      <c r="G15" s="229"/>
      <c r="H15" s="243">
        <v>14</v>
      </c>
      <c r="I15" s="233">
        <f t="shared" si="0"/>
        <v>34</v>
      </c>
      <c r="J15" s="244" t="str">
        <f t="shared" si="1"/>
        <v>X</v>
      </c>
      <c r="K15" s="243" t="str">
        <f t="shared" si="2"/>
        <v>X</v>
      </c>
    </row>
    <row r="16" spans="2:17" ht="14.5" customHeight="1" thickBot="1" x14ac:dyDescent="0.4">
      <c r="B16" s="276" t="s">
        <v>8</v>
      </c>
      <c r="C16" s="230" t="s">
        <v>38</v>
      </c>
      <c r="D16" s="240" t="s">
        <v>39</v>
      </c>
      <c r="E16" s="241" t="s">
        <v>38</v>
      </c>
      <c r="F16" s="241">
        <v>10</v>
      </c>
      <c r="G16" s="229"/>
      <c r="H16" s="232">
        <v>15</v>
      </c>
      <c r="I16" s="229">
        <f t="shared" si="0"/>
        <v>21</v>
      </c>
      <c r="J16" s="242" t="str">
        <f t="shared" si="1"/>
        <v>X</v>
      </c>
      <c r="K16" s="232" t="str">
        <f t="shared" si="2"/>
        <v>X</v>
      </c>
    </row>
    <row r="17" spans="1:25" ht="15" thickBot="1" x14ac:dyDescent="0.4">
      <c r="B17" s="276"/>
      <c r="C17" s="230" t="s">
        <v>40</v>
      </c>
      <c r="D17" s="240" t="s">
        <v>41</v>
      </c>
      <c r="E17" s="241" t="s">
        <v>40</v>
      </c>
      <c r="F17" s="241">
        <v>35</v>
      </c>
      <c r="G17" s="229"/>
      <c r="H17" s="232">
        <v>16</v>
      </c>
      <c r="I17" s="229">
        <f t="shared" si="0"/>
        <v>40</v>
      </c>
      <c r="J17" s="242" t="str">
        <f t="shared" si="1"/>
        <v>X</v>
      </c>
      <c r="K17" s="232" t="str">
        <f t="shared" si="2"/>
        <v>X</v>
      </c>
    </row>
    <row r="18" spans="1:25" ht="15" thickBot="1" x14ac:dyDescent="0.4">
      <c r="B18" s="276"/>
      <c r="C18" s="230" t="s">
        <v>42</v>
      </c>
      <c r="D18" s="240" t="s">
        <v>43</v>
      </c>
      <c r="E18" s="241" t="s">
        <v>43</v>
      </c>
      <c r="F18" s="241">
        <v>17</v>
      </c>
      <c r="G18" s="229"/>
      <c r="H18" s="232">
        <v>17</v>
      </c>
      <c r="I18" s="229">
        <f t="shared" si="0"/>
        <v>17</v>
      </c>
      <c r="J18" s="242" t="str">
        <f t="shared" si="1"/>
        <v>X</v>
      </c>
      <c r="K18" s="232" t="str">
        <f t="shared" si="2"/>
        <v>X</v>
      </c>
    </row>
    <row r="19" spans="1:25" ht="15" thickBot="1" x14ac:dyDescent="0.4">
      <c r="B19" s="276"/>
      <c r="C19" s="230" t="s">
        <v>44</v>
      </c>
      <c r="D19" s="240" t="s">
        <v>45</v>
      </c>
      <c r="E19" s="231" t="s">
        <v>44</v>
      </c>
      <c r="F19" s="241">
        <v>21</v>
      </c>
      <c r="G19" s="229"/>
      <c r="H19" s="232">
        <v>18</v>
      </c>
      <c r="I19" s="229">
        <f t="shared" si="0"/>
        <v>22</v>
      </c>
      <c r="J19" s="242" t="str">
        <f t="shared" si="1"/>
        <v>X</v>
      </c>
      <c r="K19" s="232" t="str">
        <f t="shared" si="2"/>
        <v>X</v>
      </c>
    </row>
    <row r="20" spans="1:25" ht="15" thickBot="1" x14ac:dyDescent="0.4">
      <c r="B20" s="276"/>
      <c r="C20" s="230" t="s">
        <v>46</v>
      </c>
      <c r="D20" s="240" t="s">
        <v>47</v>
      </c>
      <c r="E20" s="231" t="s">
        <v>46</v>
      </c>
      <c r="F20" s="241">
        <v>40</v>
      </c>
      <c r="G20" s="229"/>
      <c r="H20" s="232">
        <v>19</v>
      </c>
      <c r="I20" s="229">
        <f t="shared" si="0"/>
        <v>23</v>
      </c>
      <c r="J20" s="242" t="str">
        <f t="shared" si="1"/>
        <v>X</v>
      </c>
      <c r="K20" s="232" t="str">
        <f t="shared" si="2"/>
        <v>X</v>
      </c>
    </row>
    <row r="21" spans="1:25" ht="15" thickBot="1" x14ac:dyDescent="0.4">
      <c r="B21" s="276"/>
      <c r="C21" s="230" t="s">
        <v>48</v>
      </c>
      <c r="D21" s="240" t="s">
        <v>49</v>
      </c>
      <c r="E21" s="231" t="s">
        <v>49</v>
      </c>
      <c r="F21" s="241">
        <v>4</v>
      </c>
      <c r="G21" s="229"/>
      <c r="H21" s="232">
        <v>20</v>
      </c>
      <c r="I21" s="229">
        <f t="shared" si="0"/>
        <v>39</v>
      </c>
      <c r="J21" s="242" t="str">
        <f t="shared" si="1"/>
        <v>X</v>
      </c>
      <c r="K21" s="232" t="str">
        <f t="shared" si="2"/>
        <v>X</v>
      </c>
    </row>
    <row r="22" spans="1:25" ht="15" thickBot="1" x14ac:dyDescent="0.4">
      <c r="B22" s="276"/>
      <c r="C22" s="230" t="s">
        <v>50</v>
      </c>
      <c r="D22" s="240" t="s">
        <v>51</v>
      </c>
      <c r="E22" s="231" t="s">
        <v>51</v>
      </c>
      <c r="F22" s="241">
        <v>15</v>
      </c>
      <c r="G22" s="229"/>
      <c r="H22" s="243">
        <v>21</v>
      </c>
      <c r="I22" s="233">
        <f t="shared" si="0"/>
        <v>18</v>
      </c>
      <c r="J22" s="244" t="str">
        <f t="shared" si="1"/>
        <v>X</v>
      </c>
      <c r="K22" s="243" t="str">
        <f t="shared" si="2"/>
        <v>X</v>
      </c>
    </row>
    <row r="23" spans="1:25" ht="15" thickBot="1" x14ac:dyDescent="0.4">
      <c r="B23" s="276"/>
      <c r="C23" s="230" t="s">
        <v>52</v>
      </c>
      <c r="D23" s="240" t="s">
        <v>53</v>
      </c>
      <c r="E23" s="231" t="s">
        <v>52</v>
      </c>
      <c r="F23" s="241">
        <v>18</v>
      </c>
      <c r="G23" s="229"/>
      <c r="H23" s="232">
        <v>22</v>
      </c>
      <c r="I23" s="229">
        <f t="shared" si="0"/>
        <v>6</v>
      </c>
      <c r="J23" s="242" t="str">
        <f t="shared" si="1"/>
        <v>X</v>
      </c>
      <c r="K23" s="232" t="str">
        <f t="shared" si="2"/>
        <v>X</v>
      </c>
      <c r="V23" s="228" t="s">
        <v>7</v>
      </c>
    </row>
    <row r="24" spans="1:25" ht="15" thickBot="1" x14ac:dyDescent="0.4">
      <c r="B24" s="276"/>
      <c r="C24" s="230" t="s">
        <v>54</v>
      </c>
      <c r="D24" s="240" t="s">
        <v>55</v>
      </c>
      <c r="E24" s="231" t="s">
        <v>55</v>
      </c>
      <c r="F24" s="241">
        <v>19</v>
      </c>
      <c r="G24" s="229"/>
      <c r="H24" s="232">
        <v>23</v>
      </c>
      <c r="I24" s="229">
        <f t="shared" si="0"/>
        <v>32</v>
      </c>
      <c r="J24" s="242" t="str">
        <f t="shared" si="1"/>
        <v>X</v>
      </c>
      <c r="K24" s="232" t="str">
        <f t="shared" si="2"/>
        <v>X</v>
      </c>
    </row>
    <row r="25" spans="1:25" ht="15" thickBot="1" x14ac:dyDescent="0.4">
      <c r="B25" s="276"/>
      <c r="C25" s="230" t="s">
        <v>56</v>
      </c>
      <c r="D25" s="240" t="s">
        <v>57</v>
      </c>
      <c r="E25" s="231" t="s">
        <v>56</v>
      </c>
      <c r="F25" s="241">
        <v>30</v>
      </c>
      <c r="G25" s="229"/>
      <c r="H25" s="232">
        <v>24</v>
      </c>
      <c r="I25" s="229">
        <f t="shared" si="0"/>
        <v>8</v>
      </c>
      <c r="J25" s="242" t="str">
        <f t="shared" si="1"/>
        <v>X</v>
      </c>
      <c r="K25" s="232" t="str">
        <f t="shared" si="2"/>
        <v>X</v>
      </c>
      <c r="O25" s="249" t="s">
        <v>7</v>
      </c>
      <c r="P25" s="249"/>
      <c r="Q25" s="249"/>
      <c r="R25" s="249"/>
      <c r="S25" s="249"/>
      <c r="T25" s="249"/>
      <c r="U25" s="249"/>
      <c r="V25" s="249"/>
      <c r="W25" s="249"/>
      <c r="X25" s="249"/>
      <c r="Y25" s="249"/>
    </row>
    <row r="26" spans="1:25" ht="15" thickBot="1" x14ac:dyDescent="0.4">
      <c r="A26" s="229"/>
      <c r="B26" s="276"/>
      <c r="C26" s="230" t="s">
        <v>58</v>
      </c>
      <c r="D26" s="240" t="s">
        <v>59</v>
      </c>
      <c r="E26" s="231" t="s">
        <v>59</v>
      </c>
      <c r="F26" s="241">
        <v>3</v>
      </c>
      <c r="G26" s="229"/>
      <c r="H26" s="232">
        <v>25</v>
      </c>
      <c r="I26" s="229">
        <f t="shared" si="0"/>
        <v>3</v>
      </c>
      <c r="J26" s="242" t="str">
        <f t="shared" si="1"/>
        <v>X</v>
      </c>
      <c r="K26" s="232" t="str">
        <f t="shared" si="2"/>
        <v>X</v>
      </c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</row>
    <row r="27" spans="1:25" ht="15" thickBot="1" x14ac:dyDescent="0.4">
      <c r="A27" s="229"/>
      <c r="B27" s="276"/>
      <c r="C27" s="245" t="s">
        <v>60</v>
      </c>
      <c r="D27" s="246" t="s">
        <v>61</v>
      </c>
      <c r="E27" s="247" t="s">
        <v>60</v>
      </c>
      <c r="F27" s="248">
        <v>5</v>
      </c>
      <c r="G27" s="229"/>
      <c r="H27" s="232">
        <v>26</v>
      </c>
      <c r="I27" s="229">
        <f t="shared" si="0"/>
        <v>13</v>
      </c>
      <c r="J27" s="242" t="str">
        <f t="shared" si="1"/>
        <v>X</v>
      </c>
      <c r="K27" s="232" t="str">
        <f t="shared" si="2"/>
        <v>X</v>
      </c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</row>
    <row r="28" spans="1:25" ht="15" thickBot="1" x14ac:dyDescent="0.4">
      <c r="A28" s="229"/>
      <c r="B28" s="276" t="s">
        <v>9</v>
      </c>
      <c r="C28" s="230" t="s">
        <v>62</v>
      </c>
      <c r="D28" s="240" t="s">
        <v>63</v>
      </c>
      <c r="E28" s="231" t="s">
        <v>63</v>
      </c>
      <c r="F28" s="241">
        <v>7</v>
      </c>
      <c r="G28" s="229"/>
      <c r="H28" s="232">
        <v>27</v>
      </c>
      <c r="I28" s="229">
        <f t="shared" si="0"/>
        <v>2</v>
      </c>
      <c r="J28" s="242" t="str">
        <f t="shared" si="1"/>
        <v>X</v>
      </c>
      <c r="K28" s="232" t="str">
        <f t="shared" si="2"/>
        <v>X</v>
      </c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</row>
    <row r="29" spans="1:25" ht="15" thickBot="1" x14ac:dyDescent="0.4">
      <c r="A29" s="229"/>
      <c r="B29" s="276"/>
      <c r="C29" s="230" t="s">
        <v>64</v>
      </c>
      <c r="D29" s="240" t="s">
        <v>65</v>
      </c>
      <c r="E29" s="231" t="s">
        <v>65</v>
      </c>
      <c r="F29" s="241">
        <v>31</v>
      </c>
      <c r="G29" s="229"/>
      <c r="H29" s="243">
        <v>28</v>
      </c>
      <c r="I29" s="233">
        <f t="shared" si="0"/>
        <v>5</v>
      </c>
      <c r="J29" s="244" t="str">
        <f t="shared" si="1"/>
        <v>X</v>
      </c>
      <c r="K29" s="243" t="str">
        <f t="shared" si="2"/>
        <v>X</v>
      </c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</row>
    <row r="30" spans="1:25" ht="15" thickBot="1" x14ac:dyDescent="0.4">
      <c r="B30" s="276"/>
      <c r="C30" s="230" t="s">
        <v>66</v>
      </c>
      <c r="D30" s="240" t="s">
        <v>67</v>
      </c>
      <c r="E30" s="231" t="s">
        <v>67</v>
      </c>
      <c r="F30" s="241">
        <v>36</v>
      </c>
      <c r="G30" s="229"/>
      <c r="H30" s="232">
        <v>29</v>
      </c>
      <c r="I30" s="229">
        <f t="shared" si="0"/>
        <v>31</v>
      </c>
      <c r="J30" s="242" t="str">
        <f t="shared" si="1"/>
        <v>X</v>
      </c>
      <c r="K30" s="232" t="str">
        <f t="shared" si="2"/>
        <v>X</v>
      </c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</row>
    <row r="31" spans="1:25" ht="15" thickBot="1" x14ac:dyDescent="0.4">
      <c r="B31" s="276"/>
      <c r="C31" s="230" t="s">
        <v>68</v>
      </c>
      <c r="D31" s="240" t="s">
        <v>69</v>
      </c>
      <c r="E31" s="231" t="s">
        <v>69</v>
      </c>
      <c r="F31" s="241">
        <v>9</v>
      </c>
      <c r="G31" s="229"/>
      <c r="H31" s="232">
        <v>30</v>
      </c>
      <c r="I31" s="229">
        <f t="shared" si="0"/>
        <v>24</v>
      </c>
      <c r="J31" s="242" t="str">
        <f t="shared" si="1"/>
        <v>X</v>
      </c>
      <c r="K31" s="232" t="str">
        <f t="shared" si="2"/>
        <v>X</v>
      </c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</row>
    <row r="32" spans="1:25" ht="15" thickBot="1" x14ac:dyDescent="0.4">
      <c r="B32" s="276"/>
      <c r="C32" s="230" t="s">
        <v>70</v>
      </c>
      <c r="D32" s="240" t="s">
        <v>71</v>
      </c>
      <c r="E32" s="231" t="s">
        <v>70</v>
      </c>
      <c r="F32" s="241">
        <v>29</v>
      </c>
      <c r="G32" s="229"/>
      <c r="H32" s="232">
        <v>31</v>
      </c>
      <c r="I32" s="229">
        <f t="shared" si="0"/>
        <v>28</v>
      </c>
      <c r="J32" s="242" t="str">
        <f t="shared" si="1"/>
        <v>X</v>
      </c>
      <c r="K32" s="232" t="str">
        <f t="shared" si="2"/>
        <v>X</v>
      </c>
      <c r="O32" s="249"/>
      <c r="P32" s="249"/>
      <c r="Q32" s="249" t="s">
        <v>7</v>
      </c>
      <c r="R32" s="249"/>
      <c r="S32" s="249"/>
      <c r="T32" s="249"/>
      <c r="U32" s="249"/>
      <c r="V32" s="249"/>
      <c r="W32" s="249"/>
      <c r="X32" s="249"/>
      <c r="Y32" s="249"/>
    </row>
    <row r="33" spans="2:25" ht="15" thickBot="1" x14ac:dyDescent="0.4">
      <c r="B33" s="276"/>
      <c r="C33" s="230" t="s">
        <v>72</v>
      </c>
      <c r="D33" s="240" t="s">
        <v>73</v>
      </c>
      <c r="E33" s="231" t="s">
        <v>73</v>
      </c>
      <c r="F33" s="241">
        <v>23</v>
      </c>
      <c r="G33" s="229"/>
      <c r="H33" s="232">
        <v>32</v>
      </c>
      <c r="I33" s="229">
        <f t="shared" si="0"/>
        <v>4</v>
      </c>
      <c r="J33" s="242" t="str">
        <f t="shared" si="1"/>
        <v>X</v>
      </c>
      <c r="K33" s="232" t="str">
        <f t="shared" si="2"/>
        <v>X</v>
      </c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</row>
    <row r="34" spans="2:25" ht="15" thickBot="1" x14ac:dyDescent="0.4">
      <c r="B34" s="276"/>
      <c r="C34" s="230" t="s">
        <v>74</v>
      </c>
      <c r="D34" s="240" t="s">
        <v>75</v>
      </c>
      <c r="E34" s="231" t="s">
        <v>75</v>
      </c>
      <c r="F34" s="241">
        <v>6</v>
      </c>
      <c r="G34" s="229"/>
      <c r="H34" s="232">
        <v>33</v>
      </c>
      <c r="I34" s="229">
        <f t="shared" si="0"/>
        <v>9</v>
      </c>
      <c r="J34" s="242" t="str">
        <f t="shared" si="1"/>
        <v>X</v>
      </c>
      <c r="K34" s="232" t="str">
        <f t="shared" si="2"/>
        <v>X</v>
      </c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</row>
    <row r="35" spans="2:25" ht="15" thickBot="1" x14ac:dyDescent="0.4">
      <c r="B35" s="276"/>
      <c r="C35" s="230" t="s">
        <v>76</v>
      </c>
      <c r="D35" s="240" t="s">
        <v>77</v>
      </c>
      <c r="E35" s="231" t="s">
        <v>76</v>
      </c>
      <c r="F35" s="241">
        <v>14</v>
      </c>
      <c r="G35" s="229"/>
      <c r="H35" s="232">
        <v>34</v>
      </c>
      <c r="I35" s="229">
        <f t="shared" si="0"/>
        <v>10</v>
      </c>
      <c r="J35" s="242" t="str">
        <f t="shared" si="1"/>
        <v>X</v>
      </c>
      <c r="K35" s="232" t="str">
        <f t="shared" si="2"/>
        <v>X</v>
      </c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</row>
    <row r="36" spans="2:25" ht="15" thickBot="1" x14ac:dyDescent="0.4">
      <c r="B36" s="276"/>
      <c r="C36" s="230" t="s">
        <v>78</v>
      </c>
      <c r="D36" s="240" t="s">
        <v>79</v>
      </c>
      <c r="E36" s="231" t="s">
        <v>78</v>
      </c>
      <c r="F36" s="241">
        <v>13</v>
      </c>
      <c r="G36" s="229"/>
      <c r="H36" s="243">
        <v>35</v>
      </c>
      <c r="I36" s="233">
        <f t="shared" si="0"/>
        <v>16</v>
      </c>
      <c r="J36" s="244" t="str">
        <f t="shared" si="1"/>
        <v>X</v>
      </c>
      <c r="K36" s="243" t="str">
        <f t="shared" si="2"/>
        <v>X</v>
      </c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</row>
    <row r="37" spans="2:25" ht="15" thickBot="1" x14ac:dyDescent="0.4">
      <c r="B37" s="276"/>
      <c r="C37" s="230" t="s">
        <v>80</v>
      </c>
      <c r="D37" s="240" t="s">
        <v>81</v>
      </c>
      <c r="E37" s="231" t="s">
        <v>80</v>
      </c>
      <c r="F37" s="241">
        <v>37</v>
      </c>
      <c r="G37" s="229"/>
      <c r="H37" s="232">
        <v>36</v>
      </c>
      <c r="I37" s="229">
        <f t="shared" si="0"/>
        <v>29</v>
      </c>
      <c r="J37" s="242" t="str">
        <f t="shared" si="1"/>
        <v>X</v>
      </c>
      <c r="K37" s="232" t="str">
        <f t="shared" si="2"/>
        <v>X</v>
      </c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</row>
    <row r="38" spans="2:25" ht="15" thickBot="1" x14ac:dyDescent="0.4">
      <c r="B38" s="276"/>
      <c r="C38" s="230" t="s">
        <v>82</v>
      </c>
      <c r="D38" s="240" t="s">
        <v>83</v>
      </c>
      <c r="E38" s="231" t="s">
        <v>82</v>
      </c>
      <c r="F38" s="232">
        <v>39</v>
      </c>
      <c r="G38" s="229"/>
      <c r="H38" s="232">
        <v>37</v>
      </c>
      <c r="I38" s="229">
        <f t="shared" si="0"/>
        <v>36</v>
      </c>
      <c r="J38" s="242" t="str">
        <f t="shared" si="1"/>
        <v>X</v>
      </c>
      <c r="K38" s="232" t="str">
        <f t="shared" si="2"/>
        <v>X</v>
      </c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</row>
    <row r="39" spans="2:25" ht="15" thickBot="1" x14ac:dyDescent="0.4">
      <c r="B39" s="276"/>
      <c r="C39" s="230" t="s">
        <v>84</v>
      </c>
      <c r="D39" s="240" t="s">
        <v>85</v>
      </c>
      <c r="E39" s="231" t="s">
        <v>84</v>
      </c>
      <c r="F39" s="241">
        <v>11</v>
      </c>
      <c r="G39" s="229"/>
      <c r="H39" s="232">
        <v>38</v>
      </c>
      <c r="I39" s="229">
        <f t="shared" si="0"/>
        <v>14</v>
      </c>
      <c r="J39" s="242" t="str">
        <f t="shared" si="1"/>
        <v>X</v>
      </c>
      <c r="K39" s="232" t="str">
        <f t="shared" si="2"/>
        <v>X</v>
      </c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</row>
    <row r="40" spans="2:25" ht="15" thickBot="1" x14ac:dyDescent="0.4">
      <c r="B40" s="276"/>
      <c r="C40" s="229" t="s">
        <v>86</v>
      </c>
      <c r="D40" s="240" t="s">
        <v>87</v>
      </c>
      <c r="E40" s="241" t="s">
        <v>86</v>
      </c>
      <c r="F40" s="231">
        <v>20</v>
      </c>
      <c r="G40" s="229"/>
      <c r="H40" s="232">
        <v>39</v>
      </c>
      <c r="I40" s="229">
        <f t="shared" si="0"/>
        <v>37</v>
      </c>
      <c r="J40" s="242" t="str">
        <f t="shared" si="1"/>
        <v>X</v>
      </c>
      <c r="K40" s="232" t="str">
        <f t="shared" si="2"/>
        <v>X</v>
      </c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</row>
    <row r="41" spans="2:25" ht="15" thickBot="1" x14ac:dyDescent="0.4">
      <c r="B41" s="276"/>
      <c r="C41" s="229" t="s">
        <v>88</v>
      </c>
      <c r="D41" s="240" t="s">
        <v>89</v>
      </c>
      <c r="E41" s="231" t="s">
        <v>89</v>
      </c>
      <c r="F41" s="231">
        <v>16</v>
      </c>
      <c r="G41" s="229"/>
      <c r="H41" s="232">
        <v>40</v>
      </c>
      <c r="I41" s="229">
        <f t="shared" si="0"/>
        <v>19</v>
      </c>
      <c r="J41" s="242" t="str">
        <f t="shared" si="1"/>
        <v>X</v>
      </c>
      <c r="K41" s="232" t="str">
        <f t="shared" si="2"/>
        <v>X</v>
      </c>
    </row>
    <row r="42" spans="2:25" ht="15" thickBot="1" x14ac:dyDescent="0.4">
      <c r="C42" s="251" t="str">
        <f>E40</f>
        <v>Oklahoma</v>
      </c>
      <c r="D42" s="251" t="str">
        <f>E41</f>
        <v>Alabama</v>
      </c>
      <c r="E42" s="252" t="s">
        <v>89</v>
      </c>
      <c r="F42" s="253">
        <v>12</v>
      </c>
      <c r="G42" s="229"/>
      <c r="H42" s="243">
        <v>41</v>
      </c>
      <c r="I42" s="233">
        <f t="shared" si="0"/>
        <v>7</v>
      </c>
      <c r="J42" s="244" t="str">
        <f t="shared" si="1"/>
        <v>X</v>
      </c>
      <c r="K42" s="243" t="str">
        <f t="shared" si="2"/>
        <v>X</v>
      </c>
    </row>
    <row r="43" spans="2:25" ht="15" thickTop="1" x14ac:dyDescent="0.35">
      <c r="C43" s="229"/>
      <c r="D43" s="229"/>
      <c r="E43" s="229"/>
      <c r="F43" s="229"/>
    </row>
    <row r="44" spans="2:25" x14ac:dyDescent="0.35">
      <c r="C44" s="229"/>
      <c r="D44" s="229"/>
      <c r="E44" s="229"/>
      <c r="F44" s="229"/>
    </row>
    <row r="45" spans="2:25" x14ac:dyDescent="0.35">
      <c r="C45" s="229"/>
      <c r="D45" s="229"/>
      <c r="E45" s="229"/>
      <c r="F45" s="229"/>
    </row>
    <row r="46" spans="2:25" x14ac:dyDescent="0.35">
      <c r="C46" s="229"/>
      <c r="D46" s="229"/>
      <c r="E46" s="229"/>
      <c r="F46" s="229"/>
    </row>
    <row r="47" spans="2:25" x14ac:dyDescent="0.35">
      <c r="C47" s="229"/>
      <c r="D47" s="229"/>
      <c r="E47" s="229"/>
      <c r="F47" s="229"/>
    </row>
  </sheetData>
  <mergeCells count="5">
    <mergeCell ref="B2:B15"/>
    <mergeCell ref="M3:N4"/>
    <mergeCell ref="O3:P4"/>
    <mergeCell ref="B16:B27"/>
    <mergeCell ref="B28:B41"/>
  </mergeCells>
  <conditionalFormatting sqref="F2:F11">
    <cfRule type="duplicateValues" dxfId="51" priority="1"/>
  </conditionalFormatting>
  <conditionalFormatting sqref="F2:F42">
    <cfRule type="duplicateValues" dxfId="50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sqref="E3:E42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="49" zoomScaleNormal="49" workbookViewId="0"/>
  </sheetViews>
  <sheetFormatPr defaultRowHeight="14.5" x14ac:dyDescent="0.35"/>
  <cols>
    <col min="1" max="1" width="5.26953125" style="228" customWidth="1"/>
    <col min="2" max="2" width="7.54296875" style="228" customWidth="1"/>
    <col min="3" max="5" width="23.1796875" style="228" customWidth="1"/>
    <col min="6" max="6" width="14.26953125" style="228" customWidth="1"/>
    <col min="7" max="7" width="8.7265625" style="228"/>
    <col min="8" max="8" width="16.1796875" style="228" customWidth="1"/>
    <col min="9" max="9" width="6.453125" style="228" hidden="1" customWidth="1"/>
    <col min="10" max="10" width="8.7265625" style="228" hidden="1" customWidth="1"/>
    <col min="11" max="11" width="8.7265625" style="228"/>
    <col min="12" max="12" width="9.1796875" style="228" customWidth="1"/>
    <col min="13" max="13" width="9.7265625" style="228" customWidth="1"/>
    <col min="14" max="14" width="8.81640625" style="228" customWidth="1"/>
    <col min="15" max="15" width="11.453125" style="228" customWidth="1"/>
    <col min="16" max="16" width="12.453125" style="228" customWidth="1"/>
    <col min="17" max="17" width="9.7265625" style="228" customWidth="1"/>
    <col min="18" max="16384" width="8.7265625" style="228"/>
  </cols>
  <sheetData>
    <row r="1" spans="2:17" ht="15" thickBot="1" x14ac:dyDescent="0.4">
      <c r="C1" s="229" t="s">
        <v>0</v>
      </c>
      <c r="D1" s="230" t="s">
        <v>1</v>
      </c>
      <c r="E1" s="231" t="s">
        <v>2</v>
      </c>
      <c r="F1" s="232" t="s">
        <v>3</v>
      </c>
      <c r="H1" s="233" t="s">
        <v>4</v>
      </c>
      <c r="I1" s="233"/>
      <c r="J1" s="233"/>
      <c r="K1" s="233"/>
      <c r="N1" s="234"/>
      <c r="O1" s="234"/>
    </row>
    <row r="2" spans="2:17" ht="15.65" customHeight="1" thickTop="1" thickBot="1" x14ac:dyDescent="0.4">
      <c r="B2" s="284" t="s">
        <v>5</v>
      </c>
      <c r="C2" s="229" t="s">
        <v>10</v>
      </c>
      <c r="D2" s="235" t="s">
        <v>11</v>
      </c>
      <c r="E2" s="231" t="s">
        <v>11</v>
      </c>
      <c r="F2" s="236">
        <v>39</v>
      </c>
      <c r="H2" s="237">
        <v>1</v>
      </c>
      <c r="I2" s="228">
        <f t="shared" ref="I2:I42" si="0">MATCH(H2,$F$2:$F$42,0)</f>
        <v>22</v>
      </c>
      <c r="J2" s="238" t="str">
        <f>IF(I2&gt;=0,"X","")</f>
        <v>X</v>
      </c>
      <c r="K2" s="237" t="str">
        <f>IFERROR(J2,"Unused")</f>
        <v>X</v>
      </c>
      <c r="N2" s="239"/>
      <c r="O2" s="239"/>
    </row>
    <row r="3" spans="2:17" ht="15" thickBot="1" x14ac:dyDescent="0.4">
      <c r="B3" s="284"/>
      <c r="C3" s="229" t="s">
        <v>12</v>
      </c>
      <c r="D3" s="240" t="s">
        <v>13</v>
      </c>
      <c r="E3" s="231" t="s">
        <v>12</v>
      </c>
      <c r="F3" s="231">
        <v>25</v>
      </c>
      <c r="H3" s="237">
        <v>2</v>
      </c>
      <c r="I3" s="228">
        <f t="shared" si="0"/>
        <v>23</v>
      </c>
      <c r="J3" s="238" t="str">
        <f t="shared" ref="J3:J42" si="1">IF(I3&gt;=0,"X","")</f>
        <v>X</v>
      </c>
      <c r="K3" s="237" t="str">
        <f t="shared" ref="K3:K42" si="2">IFERROR(J3,"Unused")</f>
        <v>X</v>
      </c>
      <c r="M3" s="278" t="s">
        <v>6</v>
      </c>
      <c r="N3" s="279"/>
      <c r="O3" s="279" t="s">
        <v>160</v>
      </c>
      <c r="P3" s="282"/>
    </row>
    <row r="4" spans="2:17" ht="15" thickBot="1" x14ac:dyDescent="0.4">
      <c r="B4" s="284"/>
      <c r="C4" s="229" t="s">
        <v>14</v>
      </c>
      <c r="D4" s="240" t="s">
        <v>15</v>
      </c>
      <c r="E4" s="241" t="s">
        <v>15</v>
      </c>
      <c r="F4" s="231">
        <v>22</v>
      </c>
      <c r="H4" s="237">
        <v>3</v>
      </c>
      <c r="I4" s="228">
        <f t="shared" si="0"/>
        <v>41</v>
      </c>
      <c r="J4" s="238" t="str">
        <f t="shared" si="1"/>
        <v>X</v>
      </c>
      <c r="K4" s="237" t="str">
        <f t="shared" si="2"/>
        <v>X</v>
      </c>
      <c r="M4" s="280"/>
      <c r="N4" s="281"/>
      <c r="O4" s="281"/>
      <c r="P4" s="283"/>
    </row>
    <row r="5" spans="2:17" ht="15" thickBot="1" x14ac:dyDescent="0.4">
      <c r="B5" s="284"/>
      <c r="C5" s="230" t="s">
        <v>16</v>
      </c>
      <c r="D5" s="240" t="s">
        <v>17</v>
      </c>
      <c r="E5" s="231" t="s">
        <v>17</v>
      </c>
      <c r="F5" s="241">
        <v>31</v>
      </c>
      <c r="H5" s="237">
        <v>4</v>
      </c>
      <c r="I5" s="228">
        <f t="shared" si="0"/>
        <v>40</v>
      </c>
      <c r="J5" s="238" t="str">
        <f t="shared" si="1"/>
        <v>X</v>
      </c>
      <c r="K5" s="237" t="str">
        <f t="shared" si="2"/>
        <v>X</v>
      </c>
    </row>
    <row r="6" spans="2:17" ht="15" thickBot="1" x14ac:dyDescent="0.4">
      <c r="B6" s="284"/>
      <c r="C6" s="230" t="s">
        <v>18</v>
      </c>
      <c r="D6" s="240" t="s">
        <v>19</v>
      </c>
      <c r="E6" s="231" t="s">
        <v>19</v>
      </c>
      <c r="F6" s="241">
        <v>26</v>
      </c>
      <c r="G6" s="229"/>
      <c r="H6" s="232">
        <v>5</v>
      </c>
      <c r="I6" s="229">
        <f t="shared" si="0"/>
        <v>13</v>
      </c>
      <c r="J6" s="242" t="str">
        <f t="shared" si="1"/>
        <v>X</v>
      </c>
      <c r="K6" s="232" t="str">
        <f t="shared" si="2"/>
        <v>X</v>
      </c>
    </row>
    <row r="7" spans="2:17" ht="15" thickBot="1" x14ac:dyDescent="0.4">
      <c r="B7" s="284"/>
      <c r="C7" s="230" t="s">
        <v>20</v>
      </c>
      <c r="D7" s="240" t="s">
        <v>21</v>
      </c>
      <c r="E7" s="231" t="s">
        <v>20</v>
      </c>
      <c r="F7" s="232">
        <v>21</v>
      </c>
      <c r="G7" s="229"/>
      <c r="H7" s="232">
        <v>6</v>
      </c>
      <c r="I7" s="229">
        <f t="shared" si="0"/>
        <v>33</v>
      </c>
      <c r="J7" s="242" t="str">
        <f t="shared" si="1"/>
        <v>X</v>
      </c>
      <c r="K7" s="232" t="str">
        <f t="shared" si="2"/>
        <v>X</v>
      </c>
    </row>
    <row r="8" spans="2:17" ht="15" thickBot="1" x14ac:dyDescent="0.4">
      <c r="B8" s="284"/>
      <c r="C8" s="230" t="s">
        <v>22</v>
      </c>
      <c r="D8" s="240" t="s">
        <v>23</v>
      </c>
      <c r="E8" s="231" t="s">
        <v>22</v>
      </c>
      <c r="F8" s="241">
        <v>41</v>
      </c>
      <c r="G8" s="229"/>
      <c r="H8" s="243">
        <v>7</v>
      </c>
      <c r="I8" s="233">
        <f t="shared" si="0"/>
        <v>11</v>
      </c>
      <c r="J8" s="244" t="str">
        <f t="shared" si="1"/>
        <v>X</v>
      </c>
      <c r="K8" s="243" t="str">
        <f t="shared" si="2"/>
        <v>X</v>
      </c>
    </row>
    <row r="9" spans="2:17" ht="15" thickBot="1" x14ac:dyDescent="0.4">
      <c r="B9" s="284"/>
      <c r="C9" s="230" t="s">
        <v>24</v>
      </c>
      <c r="D9" s="240" t="s">
        <v>25</v>
      </c>
      <c r="E9" s="231" t="s">
        <v>24</v>
      </c>
      <c r="F9" s="241">
        <v>27</v>
      </c>
      <c r="G9" s="229"/>
      <c r="H9" s="232">
        <v>8</v>
      </c>
      <c r="I9" s="229">
        <f t="shared" si="0"/>
        <v>12</v>
      </c>
      <c r="J9" s="242" t="str">
        <f t="shared" si="1"/>
        <v>X</v>
      </c>
      <c r="K9" s="232" t="str">
        <f t="shared" si="2"/>
        <v>X</v>
      </c>
    </row>
    <row r="10" spans="2:17" ht="15" thickBot="1" x14ac:dyDescent="0.4">
      <c r="B10" s="284"/>
      <c r="C10" s="230" t="s">
        <v>26</v>
      </c>
      <c r="D10" s="240" t="s">
        <v>27</v>
      </c>
      <c r="E10" s="231" t="s">
        <v>27</v>
      </c>
      <c r="F10" s="241">
        <v>28</v>
      </c>
      <c r="G10" s="229"/>
      <c r="H10" s="232">
        <v>9</v>
      </c>
      <c r="I10" s="229">
        <f t="shared" si="0"/>
        <v>25</v>
      </c>
      <c r="J10" s="242" t="str">
        <f t="shared" si="1"/>
        <v>X</v>
      </c>
      <c r="K10" s="232" t="str">
        <f t="shared" si="2"/>
        <v>X</v>
      </c>
      <c r="Q10" s="228" t="s">
        <v>7</v>
      </c>
    </row>
    <row r="11" spans="2:17" ht="15" thickBot="1" x14ac:dyDescent="0.4">
      <c r="B11" s="284"/>
      <c r="C11" s="230" t="s">
        <v>28</v>
      </c>
      <c r="D11" s="240" t="s">
        <v>29</v>
      </c>
      <c r="E11" s="231" t="s">
        <v>28</v>
      </c>
      <c r="F11" s="241">
        <v>33</v>
      </c>
      <c r="G11" s="229"/>
      <c r="H11" s="232">
        <v>10</v>
      </c>
      <c r="I11" s="229">
        <f t="shared" si="0"/>
        <v>30</v>
      </c>
      <c r="J11" s="242" t="str">
        <f t="shared" si="1"/>
        <v>X</v>
      </c>
      <c r="K11" s="232" t="str">
        <f t="shared" si="2"/>
        <v>X</v>
      </c>
    </row>
    <row r="12" spans="2:17" ht="15" thickBot="1" x14ac:dyDescent="0.4">
      <c r="B12" s="284"/>
      <c r="C12" s="230" t="s">
        <v>30</v>
      </c>
      <c r="D12" s="240" t="s">
        <v>31</v>
      </c>
      <c r="E12" s="231" t="s">
        <v>30</v>
      </c>
      <c r="F12" s="241">
        <v>7</v>
      </c>
      <c r="G12" s="229"/>
      <c r="H12" s="232">
        <v>11</v>
      </c>
      <c r="I12" s="229">
        <f t="shared" si="0"/>
        <v>38</v>
      </c>
      <c r="J12" s="242" t="str">
        <f t="shared" si="1"/>
        <v>X</v>
      </c>
      <c r="K12" s="232" t="str">
        <f t="shared" si="2"/>
        <v>X</v>
      </c>
    </row>
    <row r="13" spans="2:17" ht="15" thickBot="1" x14ac:dyDescent="0.4">
      <c r="B13" s="284"/>
      <c r="C13" s="230" t="s">
        <v>32</v>
      </c>
      <c r="D13" s="240" t="s">
        <v>33</v>
      </c>
      <c r="E13" s="231" t="s">
        <v>33</v>
      </c>
      <c r="F13" s="241">
        <v>8</v>
      </c>
      <c r="G13" s="229"/>
      <c r="H13" s="232">
        <v>12</v>
      </c>
      <c r="I13" s="229">
        <f t="shared" si="0"/>
        <v>39</v>
      </c>
      <c r="J13" s="242" t="str">
        <f t="shared" si="1"/>
        <v>X</v>
      </c>
      <c r="K13" s="232" t="str">
        <f t="shared" si="2"/>
        <v>X</v>
      </c>
    </row>
    <row r="14" spans="2:17" ht="15" thickBot="1" x14ac:dyDescent="0.4">
      <c r="B14" s="284"/>
      <c r="C14" s="230" t="s">
        <v>34</v>
      </c>
      <c r="D14" s="240" t="s">
        <v>35</v>
      </c>
      <c r="E14" s="231" t="s">
        <v>34</v>
      </c>
      <c r="F14" s="241">
        <v>5</v>
      </c>
      <c r="G14" s="229"/>
      <c r="H14" s="232">
        <v>13</v>
      </c>
      <c r="I14" s="229">
        <f t="shared" si="0"/>
        <v>15</v>
      </c>
      <c r="J14" s="242" t="str">
        <f t="shared" si="1"/>
        <v>X</v>
      </c>
      <c r="K14" s="232" t="str">
        <f t="shared" si="2"/>
        <v>X</v>
      </c>
      <c r="P14" s="228" t="s">
        <v>7</v>
      </c>
    </row>
    <row r="15" spans="2:17" ht="15" thickBot="1" x14ac:dyDescent="0.4">
      <c r="B15" s="284"/>
      <c r="C15" s="245" t="s">
        <v>36</v>
      </c>
      <c r="D15" s="246" t="s">
        <v>37</v>
      </c>
      <c r="E15" s="247" t="s">
        <v>37</v>
      </c>
      <c r="F15" s="250">
        <v>34</v>
      </c>
      <c r="G15" s="229"/>
      <c r="H15" s="243">
        <v>14</v>
      </c>
      <c r="I15" s="233">
        <f t="shared" si="0"/>
        <v>27</v>
      </c>
      <c r="J15" s="244" t="str">
        <f t="shared" si="1"/>
        <v>X</v>
      </c>
      <c r="K15" s="243" t="str">
        <f t="shared" si="2"/>
        <v>X</v>
      </c>
    </row>
    <row r="16" spans="2:17" ht="14.5" customHeight="1" thickBot="1" x14ac:dyDescent="0.4">
      <c r="B16" s="276" t="s">
        <v>8</v>
      </c>
      <c r="C16" s="230" t="s">
        <v>38</v>
      </c>
      <c r="D16" s="240" t="s">
        <v>39</v>
      </c>
      <c r="E16" s="241" t="s">
        <v>39</v>
      </c>
      <c r="F16" s="241">
        <v>13</v>
      </c>
      <c r="G16" s="229"/>
      <c r="H16" s="232">
        <v>15</v>
      </c>
      <c r="I16" s="229">
        <f t="shared" si="0"/>
        <v>34</v>
      </c>
      <c r="J16" s="242" t="str">
        <f t="shared" si="1"/>
        <v>X</v>
      </c>
      <c r="K16" s="232" t="str">
        <f t="shared" si="2"/>
        <v>X</v>
      </c>
    </row>
    <row r="17" spans="1:25" ht="15" thickBot="1" x14ac:dyDescent="0.4">
      <c r="B17" s="276"/>
      <c r="C17" s="230" t="s">
        <v>40</v>
      </c>
      <c r="D17" s="240" t="s">
        <v>41</v>
      </c>
      <c r="E17" s="241" t="s">
        <v>40</v>
      </c>
      <c r="F17" s="241">
        <v>23</v>
      </c>
      <c r="G17" s="229"/>
      <c r="H17" s="232">
        <v>16</v>
      </c>
      <c r="I17" s="229">
        <f t="shared" si="0"/>
        <v>18</v>
      </c>
      <c r="J17" s="242" t="str">
        <f t="shared" si="1"/>
        <v>X</v>
      </c>
      <c r="K17" s="232" t="str">
        <f t="shared" si="2"/>
        <v>X</v>
      </c>
    </row>
    <row r="18" spans="1:25" ht="15" thickBot="1" x14ac:dyDescent="0.4">
      <c r="B18" s="276"/>
      <c r="C18" s="230" t="s">
        <v>42</v>
      </c>
      <c r="D18" s="240" t="s">
        <v>43</v>
      </c>
      <c r="E18" s="241" t="s">
        <v>42</v>
      </c>
      <c r="F18" s="241">
        <v>18</v>
      </c>
      <c r="G18" s="229"/>
      <c r="H18" s="232">
        <v>17</v>
      </c>
      <c r="I18" s="229">
        <f t="shared" si="0"/>
        <v>26</v>
      </c>
      <c r="J18" s="242" t="str">
        <f t="shared" si="1"/>
        <v>X</v>
      </c>
      <c r="K18" s="232" t="str">
        <f t="shared" si="2"/>
        <v>X</v>
      </c>
    </row>
    <row r="19" spans="1:25" ht="15" thickBot="1" x14ac:dyDescent="0.4">
      <c r="B19" s="276"/>
      <c r="C19" s="230" t="s">
        <v>44</v>
      </c>
      <c r="D19" s="240" t="s">
        <v>45</v>
      </c>
      <c r="E19" s="231" t="s">
        <v>44</v>
      </c>
      <c r="F19" s="241">
        <v>16</v>
      </c>
      <c r="G19" s="229"/>
      <c r="H19" s="232">
        <v>18</v>
      </c>
      <c r="I19" s="229">
        <f t="shared" si="0"/>
        <v>17</v>
      </c>
      <c r="J19" s="242" t="str">
        <f t="shared" si="1"/>
        <v>X</v>
      </c>
      <c r="K19" s="232" t="str">
        <f t="shared" si="2"/>
        <v>X</v>
      </c>
    </row>
    <row r="20" spans="1:25" ht="15" thickBot="1" x14ac:dyDescent="0.4">
      <c r="B20" s="276"/>
      <c r="C20" s="230" t="s">
        <v>46</v>
      </c>
      <c r="D20" s="240" t="s">
        <v>47</v>
      </c>
      <c r="E20" s="231" t="s">
        <v>46</v>
      </c>
      <c r="F20" s="241">
        <v>40</v>
      </c>
      <c r="G20" s="229"/>
      <c r="H20" s="232">
        <v>19</v>
      </c>
      <c r="I20" s="229">
        <f t="shared" si="0"/>
        <v>20</v>
      </c>
      <c r="J20" s="242" t="str">
        <f t="shared" si="1"/>
        <v>X</v>
      </c>
      <c r="K20" s="232" t="str">
        <f t="shared" si="2"/>
        <v>X</v>
      </c>
    </row>
    <row r="21" spans="1:25" ht="15" thickBot="1" x14ac:dyDescent="0.4">
      <c r="B21" s="276"/>
      <c r="C21" s="230" t="s">
        <v>48</v>
      </c>
      <c r="D21" s="240" t="s">
        <v>49</v>
      </c>
      <c r="E21" s="231" t="s">
        <v>49</v>
      </c>
      <c r="F21" s="241">
        <v>19</v>
      </c>
      <c r="G21" s="229"/>
      <c r="H21" s="232">
        <v>20</v>
      </c>
      <c r="I21" s="229">
        <f t="shared" si="0"/>
        <v>21</v>
      </c>
      <c r="J21" s="242" t="str">
        <f t="shared" si="1"/>
        <v>X</v>
      </c>
      <c r="K21" s="232" t="str">
        <f t="shared" si="2"/>
        <v>X</v>
      </c>
    </row>
    <row r="22" spans="1:25" ht="15" thickBot="1" x14ac:dyDescent="0.4">
      <c r="B22" s="276"/>
      <c r="C22" s="230" t="s">
        <v>50</v>
      </c>
      <c r="D22" s="240" t="s">
        <v>51</v>
      </c>
      <c r="E22" s="231" t="s">
        <v>50</v>
      </c>
      <c r="F22" s="241">
        <v>20</v>
      </c>
      <c r="G22" s="229"/>
      <c r="H22" s="243">
        <v>21</v>
      </c>
      <c r="I22" s="233">
        <f t="shared" si="0"/>
        <v>6</v>
      </c>
      <c r="J22" s="244" t="str">
        <f t="shared" si="1"/>
        <v>X</v>
      </c>
      <c r="K22" s="243" t="str">
        <f t="shared" si="2"/>
        <v>X</v>
      </c>
    </row>
    <row r="23" spans="1:25" ht="15" thickBot="1" x14ac:dyDescent="0.4">
      <c r="B23" s="276"/>
      <c r="C23" s="230" t="s">
        <v>52</v>
      </c>
      <c r="D23" s="240" t="s">
        <v>53</v>
      </c>
      <c r="E23" s="231" t="s">
        <v>52</v>
      </c>
      <c r="F23" s="241">
        <v>1</v>
      </c>
      <c r="G23" s="229"/>
      <c r="H23" s="232">
        <v>22</v>
      </c>
      <c r="I23" s="229">
        <f t="shared" si="0"/>
        <v>3</v>
      </c>
      <c r="J23" s="242" t="str">
        <f t="shared" si="1"/>
        <v>X</v>
      </c>
      <c r="K23" s="232" t="str">
        <f t="shared" si="2"/>
        <v>X</v>
      </c>
      <c r="V23" s="228" t="s">
        <v>7</v>
      </c>
    </row>
    <row r="24" spans="1:25" ht="15" thickBot="1" x14ac:dyDescent="0.4">
      <c r="B24" s="276"/>
      <c r="C24" s="230" t="s">
        <v>54</v>
      </c>
      <c r="D24" s="240" t="s">
        <v>55</v>
      </c>
      <c r="E24" s="231" t="s">
        <v>54</v>
      </c>
      <c r="F24" s="241">
        <v>2</v>
      </c>
      <c r="G24" s="229"/>
      <c r="H24" s="232">
        <v>23</v>
      </c>
      <c r="I24" s="229">
        <f t="shared" si="0"/>
        <v>16</v>
      </c>
      <c r="J24" s="242" t="str">
        <f t="shared" si="1"/>
        <v>X</v>
      </c>
      <c r="K24" s="232" t="str">
        <f t="shared" si="2"/>
        <v>X</v>
      </c>
    </row>
    <row r="25" spans="1:25" ht="15" thickBot="1" x14ac:dyDescent="0.4">
      <c r="B25" s="276"/>
      <c r="C25" s="230" t="s">
        <v>56</v>
      </c>
      <c r="D25" s="240" t="s">
        <v>57</v>
      </c>
      <c r="E25" s="231" t="s">
        <v>56</v>
      </c>
      <c r="F25" s="241">
        <v>35</v>
      </c>
      <c r="G25" s="229"/>
      <c r="H25" s="232">
        <v>24</v>
      </c>
      <c r="I25" s="229">
        <f t="shared" si="0"/>
        <v>36</v>
      </c>
      <c r="J25" s="242" t="str">
        <f t="shared" si="1"/>
        <v>X</v>
      </c>
      <c r="K25" s="232" t="str">
        <f t="shared" si="2"/>
        <v>X</v>
      </c>
      <c r="O25" s="249" t="s">
        <v>7</v>
      </c>
      <c r="P25" s="249"/>
      <c r="Q25" s="249"/>
      <c r="R25" s="249"/>
      <c r="S25" s="249"/>
      <c r="T25" s="249"/>
      <c r="U25" s="249"/>
      <c r="V25" s="249"/>
      <c r="W25" s="249"/>
      <c r="X25" s="249"/>
      <c r="Y25" s="249"/>
    </row>
    <row r="26" spans="1:25" ht="15" thickBot="1" x14ac:dyDescent="0.4">
      <c r="A26" s="229"/>
      <c r="B26" s="276"/>
      <c r="C26" s="230" t="s">
        <v>58</v>
      </c>
      <c r="D26" s="240" t="s">
        <v>59</v>
      </c>
      <c r="E26" s="231" t="s">
        <v>58</v>
      </c>
      <c r="F26" s="241">
        <v>9</v>
      </c>
      <c r="G26" s="229"/>
      <c r="H26" s="232">
        <v>25</v>
      </c>
      <c r="I26" s="229">
        <f t="shared" si="0"/>
        <v>2</v>
      </c>
      <c r="J26" s="242" t="str">
        <f t="shared" si="1"/>
        <v>X</v>
      </c>
      <c r="K26" s="232" t="str">
        <f t="shared" si="2"/>
        <v>X</v>
      </c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</row>
    <row r="27" spans="1:25" ht="15" thickBot="1" x14ac:dyDescent="0.4">
      <c r="A27" s="229"/>
      <c r="B27" s="276"/>
      <c r="C27" s="245" t="s">
        <v>60</v>
      </c>
      <c r="D27" s="246" t="s">
        <v>61</v>
      </c>
      <c r="E27" s="247" t="s">
        <v>61</v>
      </c>
      <c r="F27" s="248">
        <v>17</v>
      </c>
      <c r="G27" s="229"/>
      <c r="H27" s="232">
        <v>26</v>
      </c>
      <c r="I27" s="229">
        <f t="shared" si="0"/>
        <v>5</v>
      </c>
      <c r="J27" s="242" t="str">
        <f t="shared" si="1"/>
        <v>X</v>
      </c>
      <c r="K27" s="232" t="str">
        <f t="shared" si="2"/>
        <v>X</v>
      </c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</row>
    <row r="28" spans="1:25" ht="15" thickBot="1" x14ac:dyDescent="0.4">
      <c r="A28" s="229"/>
      <c r="B28" s="276" t="s">
        <v>9</v>
      </c>
      <c r="C28" s="230" t="s">
        <v>62</v>
      </c>
      <c r="D28" s="240" t="s">
        <v>63</v>
      </c>
      <c r="E28" s="231" t="s">
        <v>62</v>
      </c>
      <c r="F28" s="241">
        <v>14</v>
      </c>
      <c r="G28" s="229"/>
      <c r="H28" s="232">
        <v>27</v>
      </c>
      <c r="I28" s="229">
        <f t="shared" si="0"/>
        <v>8</v>
      </c>
      <c r="J28" s="242" t="str">
        <f t="shared" si="1"/>
        <v>X</v>
      </c>
      <c r="K28" s="232" t="str">
        <f t="shared" si="2"/>
        <v>X</v>
      </c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</row>
    <row r="29" spans="1:25" ht="15" thickBot="1" x14ac:dyDescent="0.4">
      <c r="A29" s="229"/>
      <c r="B29" s="276"/>
      <c r="C29" s="230" t="s">
        <v>64</v>
      </c>
      <c r="D29" s="240" t="s">
        <v>65</v>
      </c>
      <c r="E29" s="231" t="s">
        <v>65</v>
      </c>
      <c r="F29" s="241">
        <v>38</v>
      </c>
      <c r="G29" s="229"/>
      <c r="H29" s="243">
        <v>28</v>
      </c>
      <c r="I29" s="233">
        <f t="shared" si="0"/>
        <v>9</v>
      </c>
      <c r="J29" s="244" t="str">
        <f t="shared" si="1"/>
        <v>X</v>
      </c>
      <c r="K29" s="243" t="str">
        <f t="shared" si="2"/>
        <v>X</v>
      </c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</row>
    <row r="30" spans="1:25" ht="15" thickBot="1" x14ac:dyDescent="0.4">
      <c r="B30" s="276"/>
      <c r="C30" s="230" t="s">
        <v>66</v>
      </c>
      <c r="D30" s="240" t="s">
        <v>67</v>
      </c>
      <c r="E30" s="231" t="s">
        <v>67</v>
      </c>
      <c r="F30" s="241">
        <v>36</v>
      </c>
      <c r="G30" s="229"/>
      <c r="H30" s="232">
        <v>29</v>
      </c>
      <c r="I30" s="229">
        <f t="shared" si="0"/>
        <v>35</v>
      </c>
      <c r="J30" s="242" t="str">
        <f t="shared" si="1"/>
        <v>X</v>
      </c>
      <c r="K30" s="232" t="str">
        <f t="shared" si="2"/>
        <v>X</v>
      </c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</row>
    <row r="31" spans="1:25" ht="15" thickBot="1" x14ac:dyDescent="0.4">
      <c r="B31" s="276"/>
      <c r="C31" s="230" t="s">
        <v>68</v>
      </c>
      <c r="D31" s="240" t="s">
        <v>69</v>
      </c>
      <c r="E31" s="231" t="s">
        <v>69</v>
      </c>
      <c r="F31" s="241">
        <v>10</v>
      </c>
      <c r="G31" s="229"/>
      <c r="H31" s="232">
        <v>30</v>
      </c>
      <c r="I31" s="229">
        <f t="shared" si="0"/>
        <v>32</v>
      </c>
      <c r="J31" s="242" t="str">
        <f t="shared" si="1"/>
        <v>X</v>
      </c>
      <c r="K31" s="232" t="str">
        <f t="shared" si="2"/>
        <v>X</v>
      </c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</row>
    <row r="32" spans="1:25" ht="15" thickBot="1" x14ac:dyDescent="0.4">
      <c r="B32" s="276"/>
      <c r="C32" s="230" t="s">
        <v>70</v>
      </c>
      <c r="D32" s="240" t="s">
        <v>71</v>
      </c>
      <c r="E32" s="231" t="s">
        <v>70</v>
      </c>
      <c r="F32" s="241">
        <v>32</v>
      </c>
      <c r="G32" s="229"/>
      <c r="H32" s="232">
        <v>31</v>
      </c>
      <c r="I32" s="229">
        <f t="shared" si="0"/>
        <v>4</v>
      </c>
      <c r="J32" s="242" t="str">
        <f t="shared" si="1"/>
        <v>X</v>
      </c>
      <c r="K32" s="232" t="str">
        <f t="shared" si="2"/>
        <v>X</v>
      </c>
      <c r="O32" s="249"/>
      <c r="P32" s="249"/>
      <c r="Q32" s="249" t="s">
        <v>7</v>
      </c>
      <c r="R32" s="249"/>
      <c r="S32" s="249"/>
      <c r="T32" s="249"/>
      <c r="U32" s="249"/>
      <c r="V32" s="249"/>
      <c r="W32" s="249"/>
      <c r="X32" s="249"/>
      <c r="Y32" s="249"/>
    </row>
    <row r="33" spans="2:25" ht="15" thickBot="1" x14ac:dyDescent="0.4">
      <c r="B33" s="276"/>
      <c r="C33" s="230" t="s">
        <v>72</v>
      </c>
      <c r="D33" s="240" t="s">
        <v>73</v>
      </c>
      <c r="E33" s="231" t="s">
        <v>73</v>
      </c>
      <c r="F33" s="241">
        <v>30</v>
      </c>
      <c r="G33" s="229"/>
      <c r="H33" s="232">
        <v>32</v>
      </c>
      <c r="I33" s="229">
        <f t="shared" si="0"/>
        <v>31</v>
      </c>
      <c r="J33" s="242" t="str">
        <f t="shared" si="1"/>
        <v>X</v>
      </c>
      <c r="K33" s="232" t="str">
        <f t="shared" si="2"/>
        <v>X</v>
      </c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</row>
    <row r="34" spans="2:25" ht="15" thickBot="1" x14ac:dyDescent="0.4">
      <c r="B34" s="276"/>
      <c r="C34" s="230" t="s">
        <v>74</v>
      </c>
      <c r="D34" s="240" t="s">
        <v>75</v>
      </c>
      <c r="E34" s="231" t="s">
        <v>75</v>
      </c>
      <c r="F34" s="241">
        <v>6</v>
      </c>
      <c r="G34" s="229"/>
      <c r="H34" s="232">
        <v>33</v>
      </c>
      <c r="I34" s="229">
        <f t="shared" si="0"/>
        <v>10</v>
      </c>
      <c r="J34" s="242" t="str">
        <f t="shared" si="1"/>
        <v>X</v>
      </c>
      <c r="K34" s="232" t="str">
        <f t="shared" si="2"/>
        <v>X</v>
      </c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</row>
    <row r="35" spans="2:25" ht="15" thickBot="1" x14ac:dyDescent="0.4">
      <c r="B35" s="276"/>
      <c r="C35" s="230" t="s">
        <v>76</v>
      </c>
      <c r="D35" s="240" t="s">
        <v>77</v>
      </c>
      <c r="E35" s="231" t="s">
        <v>76</v>
      </c>
      <c r="F35" s="241">
        <v>15</v>
      </c>
      <c r="G35" s="229"/>
      <c r="H35" s="232">
        <v>34</v>
      </c>
      <c r="I35" s="229">
        <f t="shared" si="0"/>
        <v>14</v>
      </c>
      <c r="J35" s="242" t="str">
        <f t="shared" si="1"/>
        <v>X</v>
      </c>
      <c r="K35" s="232" t="str">
        <f t="shared" si="2"/>
        <v>X</v>
      </c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</row>
    <row r="36" spans="2:25" ht="15" thickBot="1" x14ac:dyDescent="0.4">
      <c r="B36" s="276"/>
      <c r="C36" s="230" t="s">
        <v>78</v>
      </c>
      <c r="D36" s="240" t="s">
        <v>79</v>
      </c>
      <c r="E36" s="231" t="s">
        <v>79</v>
      </c>
      <c r="F36" s="241">
        <v>29</v>
      </c>
      <c r="G36" s="229"/>
      <c r="H36" s="243">
        <v>35</v>
      </c>
      <c r="I36" s="233">
        <f t="shared" si="0"/>
        <v>24</v>
      </c>
      <c r="J36" s="244" t="str">
        <f t="shared" si="1"/>
        <v>X</v>
      </c>
      <c r="K36" s="243" t="str">
        <f t="shared" si="2"/>
        <v>X</v>
      </c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</row>
    <row r="37" spans="2:25" ht="15" thickBot="1" x14ac:dyDescent="0.4">
      <c r="B37" s="276"/>
      <c r="C37" s="230" t="s">
        <v>80</v>
      </c>
      <c r="D37" s="240" t="s">
        <v>81</v>
      </c>
      <c r="E37" s="231" t="s">
        <v>80</v>
      </c>
      <c r="F37" s="241">
        <v>24</v>
      </c>
      <c r="G37" s="229"/>
      <c r="H37" s="232">
        <v>36</v>
      </c>
      <c r="I37" s="229">
        <f t="shared" si="0"/>
        <v>29</v>
      </c>
      <c r="J37" s="242" t="str">
        <f t="shared" si="1"/>
        <v>X</v>
      </c>
      <c r="K37" s="232" t="str">
        <f t="shared" si="2"/>
        <v>X</v>
      </c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</row>
    <row r="38" spans="2:25" ht="15" thickBot="1" x14ac:dyDescent="0.4">
      <c r="B38" s="276"/>
      <c r="C38" s="230" t="s">
        <v>82</v>
      </c>
      <c r="D38" s="240" t="s">
        <v>83</v>
      </c>
      <c r="E38" s="231" t="s">
        <v>82</v>
      </c>
      <c r="F38" s="232">
        <v>37</v>
      </c>
      <c r="G38" s="229"/>
      <c r="H38" s="232">
        <v>37</v>
      </c>
      <c r="I38" s="229">
        <f t="shared" si="0"/>
        <v>37</v>
      </c>
      <c r="J38" s="242" t="str">
        <f t="shared" si="1"/>
        <v>X</v>
      </c>
      <c r="K38" s="232" t="str">
        <f t="shared" si="2"/>
        <v>X</v>
      </c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</row>
    <row r="39" spans="2:25" ht="15" thickBot="1" x14ac:dyDescent="0.4">
      <c r="B39" s="276"/>
      <c r="C39" s="230" t="s">
        <v>84</v>
      </c>
      <c r="D39" s="240" t="s">
        <v>85</v>
      </c>
      <c r="E39" s="231" t="s">
        <v>85</v>
      </c>
      <c r="F39" s="241">
        <v>11</v>
      </c>
      <c r="G39" s="229"/>
      <c r="H39" s="232">
        <v>38</v>
      </c>
      <c r="I39" s="229">
        <f t="shared" si="0"/>
        <v>28</v>
      </c>
      <c r="J39" s="242" t="str">
        <f t="shared" si="1"/>
        <v>X</v>
      </c>
      <c r="K39" s="232" t="str">
        <f t="shared" si="2"/>
        <v>X</v>
      </c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</row>
    <row r="40" spans="2:25" ht="15" thickBot="1" x14ac:dyDescent="0.4">
      <c r="B40" s="276"/>
      <c r="C40" s="229" t="s">
        <v>86</v>
      </c>
      <c r="D40" s="240" t="s">
        <v>87</v>
      </c>
      <c r="E40" s="241" t="s">
        <v>86</v>
      </c>
      <c r="F40" s="231">
        <v>12</v>
      </c>
      <c r="G40" s="229"/>
      <c r="H40" s="232">
        <v>39</v>
      </c>
      <c r="I40" s="229">
        <f t="shared" si="0"/>
        <v>1</v>
      </c>
      <c r="J40" s="242" t="str">
        <f t="shared" si="1"/>
        <v>X</v>
      </c>
      <c r="K40" s="232" t="str">
        <f t="shared" si="2"/>
        <v>X</v>
      </c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</row>
    <row r="41" spans="2:25" ht="15" thickBot="1" x14ac:dyDescent="0.4">
      <c r="B41" s="276"/>
      <c r="C41" s="229" t="s">
        <v>88</v>
      </c>
      <c r="D41" s="240" t="s">
        <v>89</v>
      </c>
      <c r="E41" s="231" t="s">
        <v>89</v>
      </c>
      <c r="F41" s="231">
        <v>4</v>
      </c>
      <c r="G41" s="229"/>
      <c r="H41" s="232">
        <v>40</v>
      </c>
      <c r="I41" s="229">
        <f t="shared" si="0"/>
        <v>19</v>
      </c>
      <c r="J41" s="242" t="str">
        <f t="shared" si="1"/>
        <v>X</v>
      </c>
      <c r="K41" s="232" t="str">
        <f t="shared" si="2"/>
        <v>X</v>
      </c>
    </row>
    <row r="42" spans="2:25" ht="15" thickBot="1" x14ac:dyDescent="0.4">
      <c r="C42" s="251" t="str">
        <f>E40</f>
        <v>Oklahoma</v>
      </c>
      <c r="D42" s="251" t="str">
        <f>E41</f>
        <v>Alabama</v>
      </c>
      <c r="E42" s="252" t="s">
        <v>86</v>
      </c>
      <c r="F42" s="253">
        <v>3</v>
      </c>
      <c r="G42" s="229"/>
      <c r="H42" s="243">
        <v>41</v>
      </c>
      <c r="I42" s="233">
        <f t="shared" si="0"/>
        <v>7</v>
      </c>
      <c r="J42" s="244" t="str">
        <f t="shared" si="1"/>
        <v>X</v>
      </c>
      <c r="K42" s="243" t="str">
        <f t="shared" si="2"/>
        <v>X</v>
      </c>
    </row>
    <row r="43" spans="2:25" ht="15" thickTop="1" x14ac:dyDescent="0.35">
      <c r="C43" s="229"/>
      <c r="D43" s="229"/>
      <c r="E43" s="229"/>
      <c r="F43" s="229"/>
    </row>
    <row r="44" spans="2:25" x14ac:dyDescent="0.35">
      <c r="C44" s="229"/>
      <c r="D44" s="229"/>
      <c r="E44" s="229"/>
      <c r="F44" s="229"/>
    </row>
    <row r="45" spans="2:25" x14ac:dyDescent="0.35">
      <c r="C45" s="229"/>
      <c r="D45" s="229"/>
      <c r="E45" s="229"/>
      <c r="F45" s="229"/>
    </row>
    <row r="46" spans="2:25" x14ac:dyDescent="0.35">
      <c r="C46" s="229"/>
      <c r="D46" s="229"/>
      <c r="E46" s="229"/>
      <c r="F46" s="229"/>
    </row>
    <row r="47" spans="2:25" x14ac:dyDescent="0.35">
      <c r="C47" s="229"/>
      <c r="D47" s="229"/>
      <c r="E47" s="229"/>
      <c r="F47" s="229"/>
    </row>
  </sheetData>
  <mergeCells count="5">
    <mergeCell ref="B2:B15"/>
    <mergeCell ref="M3:N4"/>
    <mergeCell ref="O3:P4"/>
    <mergeCell ref="B16:B27"/>
    <mergeCell ref="B28:B41"/>
  </mergeCells>
  <conditionalFormatting sqref="F2:F11">
    <cfRule type="duplicateValues" dxfId="42" priority="1"/>
  </conditionalFormatting>
  <conditionalFormatting sqref="F2:F42">
    <cfRule type="duplicateValues" dxfId="41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sqref="E3:E42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tabSelected="1" zoomScale="90" zoomScaleNormal="90" workbookViewId="0">
      <selection activeCell="J5" sqref="J5"/>
    </sheetView>
  </sheetViews>
  <sheetFormatPr defaultRowHeight="14.5" x14ac:dyDescent="0.35"/>
  <cols>
    <col min="4" max="4" width="7" bestFit="1" customWidth="1"/>
    <col min="5" max="5" width="2.90625" style="228" bestFit="1" customWidth="1"/>
    <col min="6" max="6" width="8" customWidth="1"/>
    <col min="11" max="11" width="12.26953125" bestFit="1" customWidth="1"/>
  </cols>
  <sheetData>
    <row r="1" spans="2:12" ht="8.5" customHeight="1" x14ac:dyDescent="0.35"/>
    <row r="2" spans="2:12" ht="15" thickBot="1" x14ac:dyDescent="0.4">
      <c r="G2" s="51">
        <v>40</v>
      </c>
      <c r="H2" s="51">
        <v>40</v>
      </c>
      <c r="I2" s="52">
        <v>40</v>
      </c>
    </row>
    <row r="3" spans="2:12" x14ac:dyDescent="0.35">
      <c r="B3" s="1"/>
      <c r="C3" s="2"/>
      <c r="D3" s="64" t="s">
        <v>186</v>
      </c>
      <c r="E3" s="64" t="s">
        <v>187</v>
      </c>
      <c r="F3" s="67" t="s">
        <v>7</v>
      </c>
      <c r="G3" s="66" t="s">
        <v>94</v>
      </c>
      <c r="H3" s="53" t="s">
        <v>96</v>
      </c>
      <c r="I3" s="53" t="s">
        <v>97</v>
      </c>
      <c r="J3" s="54" t="s">
        <v>95</v>
      </c>
    </row>
    <row r="4" spans="2:12" x14ac:dyDescent="0.35">
      <c r="D4" s="65">
        <f>RANK(Scoreboard[[#This Row],[TOTAL]],Scoreboard[TOTAL])</f>
        <v>1</v>
      </c>
      <c r="E4" s="65">
        <f>RANK(Scoreboard[[#This Row],[1/1]],Scoreboard[1/1],0)</f>
        <v>2</v>
      </c>
      <c r="F4" s="68" t="s">
        <v>98</v>
      </c>
      <c r="G4" s="63">
        <f>SUM('Big Board'!$F3:$F16)</f>
        <v>204</v>
      </c>
      <c r="H4" s="254">
        <f>SUM('Big Board'!$F17:$F28)</f>
        <v>159</v>
      </c>
      <c r="I4" s="62">
        <f>SUM('Big Board'!$F29:$F42)</f>
        <v>207</v>
      </c>
      <c r="J4" s="61">
        <f>'Big Board'!E$44</f>
        <v>570</v>
      </c>
      <c r="K4" t="s">
        <v>157</v>
      </c>
      <c r="L4" s="259">
        <v>200</v>
      </c>
    </row>
    <row r="5" spans="2:12" x14ac:dyDescent="0.35">
      <c r="D5" s="65">
        <f>RANK(Scoreboard[[#This Row],[TOTAL]],Scoreboard[TOTAL])</f>
        <v>2</v>
      </c>
      <c r="E5" s="65">
        <f>RANK(Scoreboard[[#This Row],[1/1]],Scoreboard[1/1],0)</f>
        <v>1</v>
      </c>
      <c r="F5" s="68" t="s">
        <v>104</v>
      </c>
      <c r="G5" s="63">
        <f>SUM('Big Board'!R$3:R$16)</f>
        <v>105</v>
      </c>
      <c r="H5" s="254">
        <f>SUM('Big Board'!R$17:R$28)</f>
        <v>140</v>
      </c>
      <c r="I5" s="62">
        <f>SUM('Big Board'!R$29:R$42)</f>
        <v>287</v>
      </c>
      <c r="J5" s="61">
        <f>'Big Board'!Q$44</f>
        <v>567</v>
      </c>
      <c r="K5" t="s">
        <v>158</v>
      </c>
      <c r="L5" s="259">
        <v>100</v>
      </c>
    </row>
    <row r="6" spans="2:12" x14ac:dyDescent="0.35">
      <c r="D6" s="65">
        <f>RANK(Scoreboard[[#This Row],[TOTAL]],Scoreboard[TOTAL])</f>
        <v>3</v>
      </c>
      <c r="E6" s="65">
        <f>RANK(Scoreboard[[#This Row],[1/1]],Scoreboard[1/1],0)</f>
        <v>3</v>
      </c>
      <c r="F6" s="68" t="s">
        <v>120</v>
      </c>
      <c r="G6" s="63">
        <f>SUM('Big Board'!AD$3:AD$16)</f>
        <v>138</v>
      </c>
      <c r="H6" s="254">
        <f>SUM('Big Board'!AD$17:AD$28)</f>
        <v>226</v>
      </c>
      <c r="I6" s="62">
        <f>SUM('Big Board'!AD$29:AD$42)</f>
        <v>193</v>
      </c>
      <c r="J6" s="61">
        <f>'Big Board'!AC$44</f>
        <v>557</v>
      </c>
    </row>
    <row r="7" spans="2:12" x14ac:dyDescent="0.35">
      <c r="D7" s="65">
        <f>RANK(Scoreboard[[#This Row],[TOTAL]],Scoreboard[TOTAL])</f>
        <v>4</v>
      </c>
      <c r="E7" s="65">
        <f>RANK(Scoreboard[[#This Row],[1/1]],Scoreboard[1/1],0)</f>
        <v>15</v>
      </c>
      <c r="F7" s="68" t="s">
        <v>99</v>
      </c>
      <c r="G7" s="63">
        <f>SUM('Big Board'!H$3:H$16)</f>
        <v>173</v>
      </c>
      <c r="H7" s="254">
        <f>SUM('Big Board'!H$17:H$28)</f>
        <v>208</v>
      </c>
      <c r="I7" s="62">
        <f>SUM('Big Board'!H$29:H$42)</f>
        <v>135</v>
      </c>
      <c r="J7" s="61">
        <f>'Big Board'!G$44</f>
        <v>545</v>
      </c>
    </row>
    <row r="8" spans="2:12" x14ac:dyDescent="0.35">
      <c r="D8" s="65">
        <f>RANK(Scoreboard[[#This Row],[TOTAL]],Scoreboard[TOTAL])</f>
        <v>5</v>
      </c>
      <c r="E8" s="65">
        <f>RANK(Scoreboard[[#This Row],[1/1]],Scoreboard[1/1],0)</f>
        <v>6</v>
      </c>
      <c r="F8" s="68" t="s">
        <v>125</v>
      </c>
      <c r="G8" s="63">
        <f>SUM('Big Board'!AL$3:AL$16)</f>
        <v>171</v>
      </c>
      <c r="H8" s="254">
        <f>SUM('Big Board'!AL$17:AL$28)</f>
        <v>178</v>
      </c>
      <c r="I8" s="62">
        <f>SUM('Big Board'!AL$29:AL$42)</f>
        <v>174</v>
      </c>
      <c r="J8" s="61">
        <f>'Big Board'!AK$44</f>
        <v>523</v>
      </c>
    </row>
    <row r="9" spans="2:12" x14ac:dyDescent="0.35">
      <c r="D9" s="65">
        <f>RANK(Scoreboard[[#This Row],[TOTAL]],Scoreboard[TOTAL])</f>
        <v>6</v>
      </c>
      <c r="E9" s="65">
        <f>RANK(Scoreboard[[#This Row],[1/1]],Scoreboard[1/1],0)</f>
        <v>5</v>
      </c>
      <c r="F9" s="68" t="s">
        <v>123</v>
      </c>
      <c r="G9" s="63">
        <f>SUM('Big Board'!AH$3:AH$16)</f>
        <v>150</v>
      </c>
      <c r="H9" s="254">
        <f>SUM('Big Board'!AH$17:AH$28)</f>
        <v>185</v>
      </c>
      <c r="I9" s="62">
        <f>SUM('Big Board'!AH$29:AH$42)</f>
        <v>186</v>
      </c>
      <c r="J9" s="61">
        <f>'Big Board'!AG$44</f>
        <v>521</v>
      </c>
    </row>
    <row r="10" spans="2:12" x14ac:dyDescent="0.35">
      <c r="D10" s="65">
        <f>RANK(Scoreboard[[#This Row],[TOTAL]],Scoreboard[TOTAL])</f>
        <v>7</v>
      </c>
      <c r="E10" s="65">
        <f>RANK(Scoreboard[[#This Row],[1/1]],Scoreboard[1/1],0)</f>
        <v>13</v>
      </c>
      <c r="F10" s="68" t="s">
        <v>124</v>
      </c>
      <c r="G10" s="63">
        <f>SUM('Big Board'!AJ$3:AJ$16)</f>
        <v>157</v>
      </c>
      <c r="H10" s="254">
        <f>SUM('Big Board'!AJ$17:AJ$28)</f>
        <v>192</v>
      </c>
      <c r="I10" s="62">
        <f>SUM('Big Board'!AJ$29:AJ$42)</f>
        <v>143</v>
      </c>
      <c r="J10" s="61">
        <f>'Big Board'!AI$44</f>
        <v>504</v>
      </c>
    </row>
    <row r="11" spans="2:12" x14ac:dyDescent="0.35">
      <c r="D11" s="65">
        <f>RANK(Scoreboard[[#This Row],[TOTAL]],Scoreboard[TOTAL])</f>
        <v>8</v>
      </c>
      <c r="E11" s="65">
        <f>RANK(Scoreboard[[#This Row],[1/1]],Scoreboard[1/1],0)</f>
        <v>9</v>
      </c>
      <c r="F11" s="68" t="s">
        <v>119</v>
      </c>
      <c r="G11" s="63">
        <f>SUM('Big Board'!AB$3:AB$16)</f>
        <v>164</v>
      </c>
      <c r="H11" s="254">
        <f>SUM('Big Board'!AB$17:AB$28)</f>
        <v>177</v>
      </c>
      <c r="I11" s="62">
        <f>SUM('Big Board'!AB$29:AB$42)</f>
        <v>162</v>
      </c>
      <c r="J11" s="61">
        <f>'Big Board'!AA$44</f>
        <v>503</v>
      </c>
    </row>
    <row r="12" spans="2:12" x14ac:dyDescent="0.35">
      <c r="D12" s="65">
        <f>RANK(Scoreboard[[#This Row],[TOTAL]],Scoreboard[TOTAL])</f>
        <v>9</v>
      </c>
      <c r="E12" s="65">
        <f>RANK(Scoreboard[[#This Row],[1/1]],Scoreboard[1/1],0)</f>
        <v>10</v>
      </c>
      <c r="F12" s="68" t="s">
        <v>131</v>
      </c>
      <c r="G12" s="63">
        <f>SUM('Big Board'!AR$3:AR$16)</f>
        <v>182</v>
      </c>
      <c r="H12" s="254">
        <f>SUM('Big Board'!AR$17:AR$28)</f>
        <v>142</v>
      </c>
      <c r="I12" s="62">
        <f>SUM('Big Board'!AR$29:AR$42)</f>
        <v>159</v>
      </c>
      <c r="J12" s="61">
        <f>'Big Board'!AQ$44</f>
        <v>483</v>
      </c>
    </row>
    <row r="13" spans="2:12" x14ac:dyDescent="0.35">
      <c r="D13" s="65">
        <f>RANK(Scoreboard[[#This Row],[TOTAL]],Scoreboard[TOTAL])</f>
        <v>10</v>
      </c>
      <c r="E13" s="65">
        <f>RANK(Scoreboard[[#This Row],[1/1]],Scoreboard[1/1],0)</f>
        <v>8</v>
      </c>
      <c r="F13" s="68" t="s">
        <v>127</v>
      </c>
      <c r="G13" s="63">
        <f>SUM('Big Board'!AP$3:AP$16)</f>
        <v>146</v>
      </c>
      <c r="H13" s="254">
        <f>SUM('Big Board'!AP$17:AP$28)</f>
        <v>175</v>
      </c>
      <c r="I13" s="62">
        <f>SUM('Big Board'!AP$28:AP$42)</f>
        <v>164</v>
      </c>
      <c r="J13" s="61">
        <f>'Big Board'!AO$44</f>
        <v>472</v>
      </c>
    </row>
    <row r="14" spans="2:12" x14ac:dyDescent="0.35">
      <c r="D14" s="65">
        <f>RANK(Scoreboard[[#This Row],[TOTAL]],Scoreboard[TOTAL])</f>
        <v>11</v>
      </c>
      <c r="E14" s="65">
        <f>RANK(Scoreboard[[#This Row],[1/1]],Scoreboard[1/1],0)</f>
        <v>11</v>
      </c>
      <c r="F14" s="68" t="s">
        <v>117</v>
      </c>
      <c r="G14" s="63">
        <f>SUM('Big Board'!X$3:X$16)</f>
        <v>179</v>
      </c>
      <c r="H14" s="254">
        <f>SUM('Big Board'!X$17:X$28)</f>
        <v>133</v>
      </c>
      <c r="I14" s="62">
        <f>SUM('Big Board'!X$29:X$42)</f>
        <v>154</v>
      </c>
      <c r="J14" s="61">
        <f>'Big Board'!W$44</f>
        <v>467</v>
      </c>
    </row>
    <row r="15" spans="2:12" x14ac:dyDescent="0.35">
      <c r="D15" s="65">
        <f>RANK(Scoreboard[[#This Row],[TOTAL]],Scoreboard[TOTAL])</f>
        <v>12</v>
      </c>
      <c r="E15" s="65">
        <f>RANK(Scoreboard[[#This Row],[1/1]],Scoreboard[1/1],0)</f>
        <v>19</v>
      </c>
      <c r="F15" s="68" t="s">
        <v>126</v>
      </c>
      <c r="G15" s="63">
        <f>SUM('Big Board'!AN$3:AN$16)</f>
        <v>183</v>
      </c>
      <c r="H15" s="254">
        <f>SUM('Big Board'!AN$17:AN$28)</f>
        <v>163</v>
      </c>
      <c r="I15" s="62">
        <f>SUM('Big Board'!AN$29:AN$42)</f>
        <v>120</v>
      </c>
      <c r="J15" s="61">
        <f>'Big Board'!AM$44</f>
        <v>466</v>
      </c>
    </row>
    <row r="16" spans="2:12" x14ac:dyDescent="0.35">
      <c r="D16" s="65">
        <f>RANK(Scoreboard[[#This Row],[TOTAL]],Scoreboard[TOTAL])</f>
        <v>13</v>
      </c>
      <c r="E16" s="65">
        <f>RANK(Scoreboard[[#This Row],[1/1]],Scoreboard[1/1],0)</f>
        <v>7</v>
      </c>
      <c r="F16" s="68" t="s">
        <v>116</v>
      </c>
      <c r="G16" s="254">
        <f>SUM('Big Board'!V$3:V$16)</f>
        <v>141</v>
      </c>
      <c r="H16" s="254">
        <f>SUM('Big Board'!V$17:V$28)</f>
        <v>144</v>
      </c>
      <c r="I16" s="62">
        <f>SUM('Big Board'!V$29:V$42)</f>
        <v>172</v>
      </c>
      <c r="J16" s="61">
        <f>'Big Board'!U$44</f>
        <v>457</v>
      </c>
    </row>
    <row r="17" spans="4:10" x14ac:dyDescent="0.35">
      <c r="D17" s="65">
        <f>RANK(Scoreboard[[#This Row],[TOTAL]],Scoreboard[TOTAL])</f>
        <v>14</v>
      </c>
      <c r="E17" s="65">
        <f>RANK(Scoreboard[[#This Row],[1/1]],Scoreboard[1/1],0)</f>
        <v>4</v>
      </c>
      <c r="F17" s="68" t="s">
        <v>101</v>
      </c>
      <c r="G17" s="254">
        <f>SUM('Big Board'!L$3:L$16)</f>
        <v>127</v>
      </c>
      <c r="H17" s="254">
        <f>SUM('Big Board'!L$17:L$28)</f>
        <v>141</v>
      </c>
      <c r="I17" s="62">
        <f>SUM('Big Board'!L$29:L$42)</f>
        <v>188</v>
      </c>
      <c r="J17" s="61">
        <f>'Big Board'!K$44</f>
        <v>456</v>
      </c>
    </row>
    <row r="18" spans="4:10" x14ac:dyDescent="0.35">
      <c r="D18" s="65">
        <f>RANK(Scoreboard[[#This Row],[TOTAL]],Scoreboard[TOTAL])</f>
        <v>15</v>
      </c>
      <c r="E18" s="65">
        <f>RANK(Scoreboard[[#This Row],[1/1]],Scoreboard[1/1],0)</f>
        <v>14</v>
      </c>
      <c r="F18" s="68" t="s">
        <v>103</v>
      </c>
      <c r="G18" s="254">
        <f>SUM('Big Board'!P$3:P$16)</f>
        <v>158</v>
      </c>
      <c r="H18" s="254">
        <f>SUM('Big Board'!P$17:P$28)</f>
        <v>156</v>
      </c>
      <c r="I18" s="62">
        <f>SUM('Big Board'!P$29:P$42)</f>
        <v>139</v>
      </c>
      <c r="J18" s="61">
        <f>'Big Board'!O$44</f>
        <v>453</v>
      </c>
    </row>
    <row r="19" spans="4:10" x14ac:dyDescent="0.35">
      <c r="D19" s="65">
        <f>RANK(Scoreboard[[#This Row],[TOTAL]],Scoreboard[TOTAL])</f>
        <v>16</v>
      </c>
      <c r="E19" s="65">
        <f>RANK(Scoreboard[[#This Row],[1/1]],Scoreboard[1/1],0)</f>
        <v>20</v>
      </c>
      <c r="F19" s="68" t="s">
        <v>102</v>
      </c>
      <c r="G19" s="254">
        <f>SUM('Big Board'!N$3:N$16)</f>
        <v>130</v>
      </c>
      <c r="H19" s="254">
        <f>SUM('Big Board'!N$17:N$28)</f>
        <v>185</v>
      </c>
      <c r="I19" s="62">
        <f>SUM('Big Board'!N$29:N$42)</f>
        <v>117</v>
      </c>
      <c r="J19" s="61">
        <f>'Big Board'!M$44</f>
        <v>440</v>
      </c>
    </row>
    <row r="20" spans="4:10" x14ac:dyDescent="0.35">
      <c r="D20" s="65">
        <f>RANK(Scoreboard[[#This Row],[TOTAL]],Scoreboard[TOTAL])</f>
        <v>17</v>
      </c>
      <c r="E20" s="65">
        <f>RANK(Scoreboard[[#This Row],[1/1]],Scoreboard[1/1],0)</f>
        <v>21</v>
      </c>
      <c r="F20" s="68" t="s">
        <v>105</v>
      </c>
      <c r="G20" s="254">
        <f>SUM('Big Board'!T$3:T$16)</f>
        <v>167</v>
      </c>
      <c r="H20" s="254">
        <f>SUM('Big Board'!T$17:T$28)</f>
        <v>153</v>
      </c>
      <c r="I20" s="62">
        <f>SUM('Big Board'!T$29:T$42)</f>
        <v>110</v>
      </c>
      <c r="J20" s="61">
        <f>'Big Board'!S$44</f>
        <v>430</v>
      </c>
    </row>
    <row r="21" spans="4:10" x14ac:dyDescent="0.35">
      <c r="D21" s="65">
        <f>RANK(Scoreboard[[#This Row],[TOTAL]],Scoreboard[TOTAL])</f>
        <v>17</v>
      </c>
      <c r="E21" s="65">
        <f>RANK(Scoreboard[[#This Row],[1/1]],Scoreboard[1/1],0)</f>
        <v>18</v>
      </c>
      <c r="F21" s="68" t="s">
        <v>100</v>
      </c>
      <c r="G21" s="254">
        <f>SUM('Big Board'!J$3:J$16)</f>
        <v>144</v>
      </c>
      <c r="H21" s="254">
        <f>SUM('Big Board'!J$17:J$28)</f>
        <v>162</v>
      </c>
      <c r="I21" s="62">
        <f>SUM('Big Board'!J$29:J$42)</f>
        <v>121</v>
      </c>
      <c r="J21" s="61">
        <f>'Big Board'!I$44</f>
        <v>430</v>
      </c>
    </row>
    <row r="22" spans="4:10" x14ac:dyDescent="0.35">
      <c r="D22" s="65">
        <f>RANK(Scoreboard[[#This Row],[TOTAL]],Scoreboard[TOTAL])</f>
        <v>19</v>
      </c>
      <c r="E22" s="65">
        <f>RANK(Scoreboard[[#This Row],[1/1]],Scoreboard[1/1],0)</f>
        <v>12</v>
      </c>
      <c r="F22" s="68" t="s">
        <v>122</v>
      </c>
      <c r="G22" s="254">
        <f>SUM('Big Board'!AF$3:AF$16)</f>
        <v>105</v>
      </c>
      <c r="H22" s="254">
        <f>SUM('Big Board'!AF$17:AF$28)</f>
        <v>169</v>
      </c>
      <c r="I22" s="62">
        <f>SUM('Big Board'!AF$29:AF$42)</f>
        <v>146</v>
      </c>
      <c r="J22" s="61">
        <f>'Big Board'!AE$44</f>
        <v>420</v>
      </c>
    </row>
    <row r="23" spans="4:10" x14ac:dyDescent="0.35">
      <c r="D23" s="65">
        <f>RANK(Scoreboard[[#This Row],[TOTAL]],Scoreboard[TOTAL])</f>
        <v>20</v>
      </c>
      <c r="E23" s="65">
        <f>RANK(Scoreboard[[#This Row],[1/1]],Scoreboard[1/1],0)</f>
        <v>17</v>
      </c>
      <c r="F23" s="68" t="s">
        <v>156</v>
      </c>
      <c r="G23" s="254">
        <f>SUM('Big Board'!AT$3:AT$16)</f>
        <v>130</v>
      </c>
      <c r="H23" s="254">
        <f>SUM('Big Board'!AT$17:AT$28)</f>
        <v>165</v>
      </c>
      <c r="I23" s="62">
        <f>SUM('Big Board'!AT$29:AT$42)</f>
        <v>123</v>
      </c>
      <c r="J23" s="61">
        <f>'Big Board'!AS$44</f>
        <v>418</v>
      </c>
    </row>
    <row r="24" spans="4:10" s="228" customFormat="1" x14ac:dyDescent="0.35">
      <c r="D24" s="256">
        <f>RANK(Scoreboard[[#This Row],[TOTAL]],Scoreboard[TOTAL])</f>
        <v>21</v>
      </c>
      <c r="E24" s="65">
        <f>RANK(Scoreboard[[#This Row],[1/1]],Scoreboard[1/1],0)</f>
        <v>15</v>
      </c>
      <c r="F24" s="258" t="s">
        <v>118</v>
      </c>
      <c r="G24" s="254">
        <f>SUM('Big Board'!Z$3:Z$16)</f>
        <v>91</v>
      </c>
      <c r="H24" s="254">
        <f>SUM('Big Board'!Z$17:Z$28)</f>
        <v>136</v>
      </c>
      <c r="I24" s="257">
        <f>SUM('Big Board'!Z$29:Z$42)</f>
        <v>135</v>
      </c>
      <c r="J24" s="61">
        <f>'Big Board'!Y$44</f>
        <v>362</v>
      </c>
    </row>
  </sheetData>
  <conditionalFormatting sqref="G4:G24">
    <cfRule type="top10" dxfId="190" priority="4" rank="1"/>
  </conditionalFormatting>
  <conditionalFormatting sqref="J4:J24">
    <cfRule type="top10" dxfId="189" priority="3" rank="1"/>
  </conditionalFormatting>
  <conditionalFormatting sqref="H4:H24">
    <cfRule type="top10" dxfId="188" priority="2" rank="1"/>
  </conditionalFormatting>
  <conditionalFormatting sqref="I4:I24">
    <cfRule type="top10" dxfId="187" priority="1" rank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49" zoomScaleNormal="49" workbookViewId="0">
      <selection activeCell="N24" sqref="N24"/>
    </sheetView>
  </sheetViews>
  <sheetFormatPr defaultRowHeight="14.5" x14ac:dyDescent="0.35"/>
  <cols>
    <col min="1" max="1" width="5.26953125" style="228" customWidth="1"/>
    <col min="2" max="2" width="7.54296875" style="228" customWidth="1"/>
    <col min="3" max="5" width="23.1796875" style="228" customWidth="1"/>
    <col min="6" max="6" width="14.26953125" style="228" customWidth="1"/>
    <col min="7" max="7" width="8.7265625" style="228"/>
    <col min="8" max="8" width="16.1796875" style="228" customWidth="1"/>
    <col min="9" max="9" width="6.453125" style="228" hidden="1" customWidth="1"/>
    <col min="10" max="10" width="8.7265625" style="228"/>
    <col min="11" max="11" width="9.1796875" style="228" customWidth="1"/>
    <col min="12" max="12" width="9.7265625" style="228" customWidth="1"/>
    <col min="13" max="13" width="8.81640625" style="228" customWidth="1"/>
    <col min="14" max="14" width="11.453125" style="228" customWidth="1"/>
    <col min="15" max="15" width="12.453125" style="228" customWidth="1"/>
    <col min="16" max="16" width="9.7265625" style="228" customWidth="1"/>
    <col min="17" max="16384" width="8.7265625" style="228"/>
  </cols>
  <sheetData>
    <row r="1" spans="2:16" ht="15" thickBot="1" x14ac:dyDescent="0.4">
      <c r="C1" s="114" t="s">
        <v>0</v>
      </c>
      <c r="D1" s="115" t="s">
        <v>1</v>
      </c>
      <c r="E1" s="231" t="s">
        <v>2</v>
      </c>
      <c r="F1" s="232" t="s">
        <v>3</v>
      </c>
      <c r="H1" s="233" t="s">
        <v>4</v>
      </c>
      <c r="I1" s="233"/>
      <c r="J1" s="233"/>
      <c r="M1" s="234"/>
      <c r="N1" s="234"/>
    </row>
    <row r="2" spans="2:16" ht="15.65" customHeight="1" thickTop="1" thickBot="1" x14ac:dyDescent="0.4">
      <c r="B2" s="284" t="s">
        <v>5</v>
      </c>
      <c r="C2" s="229" t="s">
        <v>10</v>
      </c>
      <c r="D2" s="235" t="s">
        <v>11</v>
      </c>
      <c r="E2" s="231" t="s">
        <v>11</v>
      </c>
      <c r="F2" s="236">
        <v>35</v>
      </c>
      <c r="H2" s="237">
        <v>1</v>
      </c>
      <c r="I2" s="228">
        <f>(MATCH(H2,$F$2:$F$42,0))</f>
        <v>41</v>
      </c>
      <c r="J2" s="238" t="str">
        <f>IFERROR(IF(I2&gt;=0,"X",""),"Unused")</f>
        <v>X</v>
      </c>
      <c r="M2" s="239"/>
      <c r="N2" s="239"/>
    </row>
    <row r="3" spans="2:16" ht="15" thickBot="1" x14ac:dyDescent="0.4">
      <c r="B3" s="284"/>
      <c r="C3" s="229" t="s">
        <v>12</v>
      </c>
      <c r="D3" s="240" t="s">
        <v>13</v>
      </c>
      <c r="E3" s="231" t="s">
        <v>12</v>
      </c>
      <c r="F3" s="231">
        <v>38</v>
      </c>
      <c r="H3" s="237">
        <v>2</v>
      </c>
      <c r="I3" s="228">
        <f t="shared" ref="I3:I42" si="0">(MATCH(H3,$F$2:$F$42,0))</f>
        <v>40</v>
      </c>
      <c r="J3" s="238" t="str">
        <f t="shared" ref="J3:J42" si="1">IFERROR(IF(I3&gt;=0,"X",""),"Unused")</f>
        <v>X</v>
      </c>
      <c r="L3" s="278" t="s">
        <v>6</v>
      </c>
      <c r="M3" s="279"/>
      <c r="N3" s="279" t="s">
        <v>161</v>
      </c>
      <c r="O3" s="282"/>
    </row>
    <row r="4" spans="2:16" ht="15" thickBot="1" x14ac:dyDescent="0.4">
      <c r="B4" s="284"/>
      <c r="C4" s="229" t="s">
        <v>14</v>
      </c>
      <c r="D4" s="240" t="s">
        <v>15</v>
      </c>
      <c r="E4" s="241" t="s">
        <v>15</v>
      </c>
      <c r="F4" s="231">
        <v>24</v>
      </c>
      <c r="H4" s="237">
        <v>3</v>
      </c>
      <c r="I4" s="228">
        <f t="shared" si="0"/>
        <v>39</v>
      </c>
      <c r="J4" s="238" t="str">
        <f t="shared" si="1"/>
        <v>X</v>
      </c>
      <c r="L4" s="280"/>
      <c r="M4" s="281"/>
      <c r="N4" s="281"/>
      <c r="O4" s="283"/>
    </row>
    <row r="5" spans="2:16" ht="15" thickBot="1" x14ac:dyDescent="0.4">
      <c r="B5" s="284"/>
      <c r="C5" s="230" t="s">
        <v>16</v>
      </c>
      <c r="D5" s="240" t="s">
        <v>17</v>
      </c>
      <c r="E5" s="231" t="s">
        <v>17</v>
      </c>
      <c r="F5" s="241">
        <v>18</v>
      </c>
      <c r="H5" s="237">
        <v>4</v>
      </c>
      <c r="I5" s="228">
        <f t="shared" si="0"/>
        <v>26</v>
      </c>
      <c r="J5" s="238" t="str">
        <f t="shared" si="1"/>
        <v>X</v>
      </c>
    </row>
    <row r="6" spans="2:16" ht="15" thickBot="1" x14ac:dyDescent="0.4">
      <c r="B6" s="284"/>
      <c r="C6" s="230" t="s">
        <v>18</v>
      </c>
      <c r="D6" s="240" t="s">
        <v>19</v>
      </c>
      <c r="E6" s="231" t="s">
        <v>19</v>
      </c>
      <c r="F6" s="241">
        <v>25</v>
      </c>
      <c r="G6" s="229"/>
      <c r="H6" s="232">
        <v>5</v>
      </c>
      <c r="I6" s="229">
        <f t="shared" si="0"/>
        <v>23</v>
      </c>
      <c r="J6" s="242" t="str">
        <f t="shared" si="1"/>
        <v>X</v>
      </c>
    </row>
    <row r="7" spans="2:16" ht="15" thickBot="1" x14ac:dyDescent="0.4">
      <c r="B7" s="284"/>
      <c r="C7" s="230" t="s">
        <v>20</v>
      </c>
      <c r="D7" s="240" t="s">
        <v>21</v>
      </c>
      <c r="E7" s="231" t="s">
        <v>20</v>
      </c>
      <c r="F7" s="232">
        <v>34</v>
      </c>
      <c r="G7" s="229"/>
      <c r="H7" s="232">
        <v>6</v>
      </c>
      <c r="I7" s="229">
        <f t="shared" si="0"/>
        <v>15</v>
      </c>
      <c r="J7" s="242" t="str">
        <f t="shared" si="1"/>
        <v>X</v>
      </c>
    </row>
    <row r="8" spans="2:16" ht="15" thickBot="1" x14ac:dyDescent="0.4">
      <c r="B8" s="284"/>
      <c r="C8" s="230" t="s">
        <v>22</v>
      </c>
      <c r="D8" s="240" t="s">
        <v>23</v>
      </c>
      <c r="E8" s="231" t="s">
        <v>22</v>
      </c>
      <c r="F8" s="241">
        <v>41</v>
      </c>
      <c r="G8" s="229"/>
      <c r="H8" s="243">
        <v>7</v>
      </c>
      <c r="I8" s="233">
        <f t="shared" si="0"/>
        <v>11</v>
      </c>
      <c r="J8" s="244" t="str">
        <f t="shared" si="1"/>
        <v>X</v>
      </c>
    </row>
    <row r="9" spans="2:16" ht="15" thickBot="1" x14ac:dyDescent="0.4">
      <c r="B9" s="284"/>
      <c r="C9" s="230" t="s">
        <v>24</v>
      </c>
      <c r="D9" s="240" t="s">
        <v>25</v>
      </c>
      <c r="E9" s="231" t="s">
        <v>24</v>
      </c>
      <c r="F9" s="241">
        <v>19</v>
      </c>
      <c r="G9" s="229"/>
      <c r="H9" s="232">
        <v>8</v>
      </c>
      <c r="I9" s="229">
        <f t="shared" si="0"/>
        <v>25</v>
      </c>
      <c r="J9" s="242" t="str">
        <f t="shared" si="1"/>
        <v>X</v>
      </c>
    </row>
    <row r="10" spans="2:16" ht="15" thickBot="1" x14ac:dyDescent="0.4">
      <c r="B10" s="284"/>
      <c r="C10" s="230" t="s">
        <v>26</v>
      </c>
      <c r="D10" s="240" t="s">
        <v>27</v>
      </c>
      <c r="E10" s="231" t="s">
        <v>27</v>
      </c>
      <c r="F10" s="241">
        <v>13</v>
      </c>
      <c r="G10" s="229"/>
      <c r="H10" s="232">
        <v>9</v>
      </c>
      <c r="I10" s="229">
        <f t="shared" si="0"/>
        <v>38</v>
      </c>
      <c r="J10" s="242" t="str">
        <f t="shared" si="1"/>
        <v>X</v>
      </c>
      <c r="P10" s="228" t="s">
        <v>7</v>
      </c>
    </row>
    <row r="11" spans="2:16" ht="15" thickBot="1" x14ac:dyDescent="0.4">
      <c r="B11" s="284"/>
      <c r="C11" s="230" t="s">
        <v>28</v>
      </c>
      <c r="D11" s="240" t="s">
        <v>29</v>
      </c>
      <c r="E11" s="231" t="s">
        <v>28</v>
      </c>
      <c r="F11" s="241">
        <v>36</v>
      </c>
      <c r="G11" s="229"/>
      <c r="H11" s="232">
        <v>10</v>
      </c>
      <c r="I11" s="229">
        <f t="shared" si="0"/>
        <v>33</v>
      </c>
      <c r="J11" s="242" t="str">
        <f t="shared" si="1"/>
        <v>X</v>
      </c>
    </row>
    <row r="12" spans="2:16" ht="15" thickBot="1" x14ac:dyDescent="0.4">
      <c r="B12" s="284"/>
      <c r="C12" s="230" t="s">
        <v>30</v>
      </c>
      <c r="D12" s="240" t="s">
        <v>31</v>
      </c>
      <c r="E12" s="231" t="s">
        <v>30</v>
      </c>
      <c r="F12" s="241">
        <v>7</v>
      </c>
      <c r="G12" s="229"/>
      <c r="H12" s="232">
        <v>11</v>
      </c>
      <c r="I12" s="229">
        <f t="shared" si="0"/>
        <v>35</v>
      </c>
      <c r="J12" s="242" t="str">
        <f t="shared" si="1"/>
        <v>X</v>
      </c>
    </row>
    <row r="13" spans="2:16" ht="15" thickBot="1" x14ac:dyDescent="0.4">
      <c r="B13" s="284"/>
      <c r="C13" s="230" t="s">
        <v>32</v>
      </c>
      <c r="D13" s="240" t="s">
        <v>33</v>
      </c>
      <c r="E13" s="231" t="s">
        <v>32</v>
      </c>
      <c r="F13" s="241">
        <v>20</v>
      </c>
      <c r="G13" s="229"/>
      <c r="H13" s="232">
        <v>12</v>
      </c>
      <c r="I13" s="229">
        <f t="shared" si="0"/>
        <v>18</v>
      </c>
      <c r="J13" s="242" t="str">
        <f t="shared" si="1"/>
        <v>X</v>
      </c>
    </row>
    <row r="14" spans="2:16" ht="15" thickBot="1" x14ac:dyDescent="0.4">
      <c r="B14" s="284"/>
      <c r="C14" s="230" t="s">
        <v>34</v>
      </c>
      <c r="D14" s="240" t="s">
        <v>35</v>
      </c>
      <c r="E14" s="231" t="s">
        <v>35</v>
      </c>
      <c r="F14" s="241">
        <v>37</v>
      </c>
      <c r="G14" s="229"/>
      <c r="H14" s="232">
        <v>13</v>
      </c>
      <c r="I14" s="229">
        <f t="shared" si="0"/>
        <v>9</v>
      </c>
      <c r="J14" s="242" t="str">
        <f t="shared" si="1"/>
        <v>X</v>
      </c>
      <c r="O14" s="228" t="s">
        <v>7</v>
      </c>
    </row>
    <row r="15" spans="2:16" ht="15" thickBot="1" x14ac:dyDescent="0.4">
      <c r="B15" s="284"/>
      <c r="C15" s="245" t="s">
        <v>36</v>
      </c>
      <c r="D15" s="246" t="s">
        <v>37</v>
      </c>
      <c r="E15" s="247" t="s">
        <v>37</v>
      </c>
      <c r="F15" s="250">
        <v>29</v>
      </c>
      <c r="G15" s="229"/>
      <c r="H15" s="243">
        <v>14</v>
      </c>
      <c r="I15" s="233">
        <f t="shared" si="0"/>
        <v>22</v>
      </c>
      <c r="J15" s="244" t="str">
        <f t="shared" si="1"/>
        <v>X</v>
      </c>
    </row>
    <row r="16" spans="2:16" ht="14.5" customHeight="1" thickBot="1" x14ac:dyDescent="0.4">
      <c r="B16" s="276" t="s">
        <v>8</v>
      </c>
      <c r="C16" s="230" t="s">
        <v>38</v>
      </c>
      <c r="D16" s="240" t="s">
        <v>39</v>
      </c>
      <c r="E16" s="241" t="s">
        <v>38</v>
      </c>
      <c r="F16" s="241">
        <v>6</v>
      </c>
      <c r="G16" s="229"/>
      <c r="H16" s="232">
        <v>15</v>
      </c>
      <c r="I16" s="229">
        <f t="shared" si="0"/>
        <v>27</v>
      </c>
      <c r="J16" s="242" t="str">
        <f t="shared" si="1"/>
        <v>X</v>
      </c>
    </row>
    <row r="17" spans="1:24" ht="15" thickBot="1" x14ac:dyDescent="0.4">
      <c r="B17" s="276"/>
      <c r="C17" s="230" t="s">
        <v>40</v>
      </c>
      <c r="D17" s="240" t="s">
        <v>41</v>
      </c>
      <c r="E17" s="241" t="s">
        <v>40</v>
      </c>
      <c r="F17" s="241">
        <v>28</v>
      </c>
      <c r="G17" s="229"/>
      <c r="H17" s="232">
        <v>16</v>
      </c>
      <c r="I17" s="229">
        <f t="shared" si="0"/>
        <v>20</v>
      </c>
      <c r="J17" s="242" t="str">
        <f t="shared" si="1"/>
        <v>X</v>
      </c>
    </row>
    <row r="18" spans="1:24" ht="15" thickBot="1" x14ac:dyDescent="0.4">
      <c r="B18" s="276"/>
      <c r="C18" s="230" t="s">
        <v>42</v>
      </c>
      <c r="D18" s="240" t="s">
        <v>43</v>
      </c>
      <c r="E18" s="241" t="s">
        <v>42</v>
      </c>
      <c r="F18" s="241">
        <v>30</v>
      </c>
      <c r="G18" s="229"/>
      <c r="H18" s="232">
        <v>17</v>
      </c>
      <c r="I18" s="229">
        <f t="shared" si="0"/>
        <v>21</v>
      </c>
      <c r="J18" s="242" t="str">
        <f t="shared" si="1"/>
        <v>X</v>
      </c>
    </row>
    <row r="19" spans="1:24" ht="15" thickBot="1" x14ac:dyDescent="0.4">
      <c r="B19" s="276"/>
      <c r="C19" s="230" t="s">
        <v>44</v>
      </c>
      <c r="D19" s="240" t="s">
        <v>45</v>
      </c>
      <c r="E19" s="231" t="s">
        <v>44</v>
      </c>
      <c r="F19" s="241">
        <v>12</v>
      </c>
      <c r="G19" s="229"/>
      <c r="H19" s="232">
        <v>18</v>
      </c>
      <c r="I19" s="229">
        <f t="shared" si="0"/>
        <v>4</v>
      </c>
      <c r="J19" s="242" t="str">
        <f t="shared" si="1"/>
        <v>X</v>
      </c>
    </row>
    <row r="20" spans="1:24" ht="15" thickBot="1" x14ac:dyDescent="0.4">
      <c r="B20" s="276"/>
      <c r="C20" s="230" t="s">
        <v>46</v>
      </c>
      <c r="D20" s="240" t="s">
        <v>47</v>
      </c>
      <c r="E20" s="231" t="s">
        <v>46</v>
      </c>
      <c r="F20" s="241">
        <v>40</v>
      </c>
      <c r="G20" s="229"/>
      <c r="H20" s="232">
        <v>19</v>
      </c>
      <c r="I20" s="229">
        <f t="shared" si="0"/>
        <v>8</v>
      </c>
      <c r="J20" s="242" t="str">
        <f t="shared" si="1"/>
        <v>X</v>
      </c>
    </row>
    <row r="21" spans="1:24" ht="15" thickBot="1" x14ac:dyDescent="0.4">
      <c r="B21" s="276"/>
      <c r="C21" s="230" t="s">
        <v>48</v>
      </c>
      <c r="D21" s="240" t="s">
        <v>49</v>
      </c>
      <c r="E21" s="231" t="s">
        <v>49</v>
      </c>
      <c r="F21" s="241">
        <v>16</v>
      </c>
      <c r="G21" s="229"/>
      <c r="H21" s="232">
        <v>20</v>
      </c>
      <c r="I21" s="229">
        <f t="shared" si="0"/>
        <v>12</v>
      </c>
      <c r="J21" s="242" t="str">
        <f t="shared" si="1"/>
        <v>X</v>
      </c>
    </row>
    <row r="22" spans="1:24" ht="15" thickBot="1" x14ac:dyDescent="0.4">
      <c r="B22" s="276"/>
      <c r="C22" s="230" t="s">
        <v>50</v>
      </c>
      <c r="D22" s="240" t="s">
        <v>51</v>
      </c>
      <c r="E22" s="231" t="s">
        <v>50</v>
      </c>
      <c r="F22" s="241">
        <v>17</v>
      </c>
      <c r="G22" s="229"/>
      <c r="H22" s="243">
        <v>21</v>
      </c>
      <c r="I22" s="233">
        <f t="shared" si="0"/>
        <v>34</v>
      </c>
      <c r="J22" s="244" t="str">
        <f t="shared" si="1"/>
        <v>X</v>
      </c>
    </row>
    <row r="23" spans="1:24" ht="15" thickBot="1" x14ac:dyDescent="0.4">
      <c r="B23" s="276"/>
      <c r="C23" s="230" t="s">
        <v>52</v>
      </c>
      <c r="D23" s="240" t="s">
        <v>53</v>
      </c>
      <c r="E23" s="231" t="s">
        <v>53</v>
      </c>
      <c r="F23" s="241">
        <v>14</v>
      </c>
      <c r="G23" s="229"/>
      <c r="H23" s="232">
        <v>22</v>
      </c>
      <c r="I23" s="229">
        <f t="shared" si="0"/>
        <v>31</v>
      </c>
      <c r="J23" s="242" t="str">
        <f t="shared" si="1"/>
        <v>X</v>
      </c>
    </row>
    <row r="24" spans="1:24" ht="15" thickBot="1" x14ac:dyDescent="0.4">
      <c r="B24" s="276"/>
      <c r="C24" s="230" t="s">
        <v>54</v>
      </c>
      <c r="D24" s="240" t="s">
        <v>55</v>
      </c>
      <c r="E24" s="231" t="s">
        <v>54</v>
      </c>
      <c r="F24" s="241">
        <v>5</v>
      </c>
      <c r="G24" s="229"/>
      <c r="H24" s="232">
        <v>23</v>
      </c>
      <c r="I24" s="229">
        <f t="shared" si="0"/>
        <v>24</v>
      </c>
      <c r="J24" s="242" t="str">
        <f t="shared" si="1"/>
        <v>X</v>
      </c>
    </row>
    <row r="25" spans="1:24" ht="15" thickBot="1" x14ac:dyDescent="0.4">
      <c r="B25" s="276"/>
      <c r="C25" s="230" t="s">
        <v>56</v>
      </c>
      <c r="D25" s="240" t="s">
        <v>57</v>
      </c>
      <c r="E25" s="231" t="s">
        <v>56</v>
      </c>
      <c r="F25" s="241">
        <v>23</v>
      </c>
      <c r="G25" s="229"/>
      <c r="H25" s="232">
        <v>24</v>
      </c>
      <c r="I25" s="229">
        <f t="shared" si="0"/>
        <v>3</v>
      </c>
      <c r="J25" s="242" t="str">
        <f t="shared" si="1"/>
        <v>X</v>
      </c>
      <c r="N25" s="249" t="s">
        <v>7</v>
      </c>
      <c r="O25" s="249"/>
      <c r="P25" s="249"/>
      <c r="Q25" s="249"/>
      <c r="R25" s="249"/>
      <c r="S25" s="249"/>
    </row>
    <row r="26" spans="1:24" ht="15" thickBot="1" x14ac:dyDescent="0.4">
      <c r="A26" s="229"/>
      <c r="B26" s="276"/>
      <c r="C26" s="230" t="s">
        <v>58</v>
      </c>
      <c r="D26" s="240" t="s">
        <v>59</v>
      </c>
      <c r="E26" s="231" t="s">
        <v>58</v>
      </c>
      <c r="F26" s="241">
        <v>8</v>
      </c>
      <c r="G26" s="229"/>
      <c r="H26" s="232">
        <v>25</v>
      </c>
      <c r="I26" s="229">
        <f t="shared" si="0"/>
        <v>5</v>
      </c>
      <c r="J26" s="242" t="str">
        <f t="shared" si="1"/>
        <v>X</v>
      </c>
      <c r="N26" s="249"/>
      <c r="O26" s="249"/>
      <c r="P26" s="249"/>
      <c r="Q26" s="249"/>
      <c r="R26" s="249"/>
      <c r="S26" s="249"/>
    </row>
    <row r="27" spans="1:24" ht="15" thickBot="1" x14ac:dyDescent="0.4">
      <c r="A27" s="229"/>
      <c r="B27" s="276"/>
      <c r="C27" s="245" t="s">
        <v>60</v>
      </c>
      <c r="D27" s="246" t="s">
        <v>61</v>
      </c>
      <c r="E27" s="247" t="s">
        <v>60</v>
      </c>
      <c r="F27" s="248">
        <v>4</v>
      </c>
      <c r="G27" s="229"/>
      <c r="H27" s="232">
        <v>26</v>
      </c>
      <c r="I27" s="229">
        <f t="shared" si="0"/>
        <v>29</v>
      </c>
      <c r="J27" s="242" t="str">
        <f t="shared" si="1"/>
        <v>X</v>
      </c>
      <c r="N27" s="249"/>
      <c r="O27" s="249"/>
      <c r="P27" s="249"/>
      <c r="Q27" s="249"/>
      <c r="R27" s="249"/>
      <c r="S27" s="249"/>
    </row>
    <row r="28" spans="1:24" ht="15" thickBot="1" x14ac:dyDescent="0.4">
      <c r="A28" s="229"/>
      <c r="B28" s="276" t="s">
        <v>9</v>
      </c>
      <c r="C28" s="230" t="s">
        <v>62</v>
      </c>
      <c r="D28" s="240" t="s">
        <v>63</v>
      </c>
      <c r="E28" s="231" t="s">
        <v>63</v>
      </c>
      <c r="F28" s="241">
        <v>15</v>
      </c>
      <c r="G28" s="229"/>
      <c r="H28" s="232">
        <v>27</v>
      </c>
      <c r="I28" s="229">
        <f t="shared" si="0"/>
        <v>36</v>
      </c>
      <c r="J28" s="242" t="str">
        <f t="shared" si="1"/>
        <v>X</v>
      </c>
      <c r="N28" s="249"/>
      <c r="O28" s="249"/>
      <c r="P28" s="249"/>
      <c r="Q28" s="249"/>
      <c r="R28" s="249"/>
      <c r="S28" s="249"/>
    </row>
    <row r="29" spans="1:24" ht="15" thickBot="1" x14ac:dyDescent="0.4">
      <c r="A29" s="229"/>
      <c r="B29" s="276"/>
      <c r="C29" s="230" t="s">
        <v>64</v>
      </c>
      <c r="D29" s="240" t="s">
        <v>65</v>
      </c>
      <c r="E29" s="231" t="s">
        <v>65</v>
      </c>
      <c r="F29" s="241">
        <v>31</v>
      </c>
      <c r="G29" s="229"/>
      <c r="H29" s="243">
        <v>28</v>
      </c>
      <c r="I29" s="233">
        <f t="shared" si="0"/>
        <v>16</v>
      </c>
      <c r="J29" s="244" t="str">
        <f t="shared" si="1"/>
        <v>X</v>
      </c>
      <c r="N29" s="249"/>
      <c r="O29" s="249"/>
      <c r="P29" s="249"/>
      <c r="Q29" s="249"/>
      <c r="R29" s="249"/>
      <c r="S29" s="249"/>
    </row>
    <row r="30" spans="1:24" ht="15" thickBot="1" x14ac:dyDescent="0.4">
      <c r="B30" s="276"/>
      <c r="C30" s="230" t="s">
        <v>66</v>
      </c>
      <c r="D30" s="240" t="s">
        <v>67</v>
      </c>
      <c r="E30" s="231" t="s">
        <v>67</v>
      </c>
      <c r="F30" s="241">
        <v>26</v>
      </c>
      <c r="G30" s="229"/>
      <c r="H30" s="232">
        <v>29</v>
      </c>
      <c r="I30" s="229">
        <f t="shared" si="0"/>
        <v>14</v>
      </c>
      <c r="J30" s="242" t="str">
        <f t="shared" si="1"/>
        <v>X</v>
      </c>
      <c r="N30" s="249"/>
      <c r="O30" s="249"/>
      <c r="P30" s="249"/>
      <c r="Q30" s="249"/>
      <c r="R30" s="249"/>
      <c r="S30" s="249"/>
    </row>
    <row r="31" spans="1:24" ht="15" thickBot="1" x14ac:dyDescent="0.4">
      <c r="B31" s="276"/>
      <c r="C31" s="230" t="s">
        <v>68</v>
      </c>
      <c r="D31" s="240" t="s">
        <v>69</v>
      </c>
      <c r="E31" s="231" t="s">
        <v>69</v>
      </c>
      <c r="F31" s="241">
        <v>32</v>
      </c>
      <c r="G31" s="229"/>
      <c r="H31" s="232">
        <v>30</v>
      </c>
      <c r="I31" s="229">
        <f t="shared" si="0"/>
        <v>17</v>
      </c>
      <c r="J31" s="242" t="str">
        <f t="shared" si="1"/>
        <v>X</v>
      </c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</row>
    <row r="32" spans="1:24" ht="15" thickBot="1" x14ac:dyDescent="0.4">
      <c r="B32" s="276"/>
      <c r="C32" s="230" t="s">
        <v>70</v>
      </c>
      <c r="D32" s="240" t="s">
        <v>71</v>
      </c>
      <c r="E32" s="231" t="s">
        <v>70</v>
      </c>
      <c r="F32" s="241">
        <v>22</v>
      </c>
      <c r="G32" s="229"/>
      <c r="H32" s="232">
        <v>31</v>
      </c>
      <c r="I32" s="229">
        <f t="shared" si="0"/>
        <v>28</v>
      </c>
      <c r="J32" s="242" t="str">
        <f t="shared" si="1"/>
        <v>X</v>
      </c>
      <c r="N32" s="249"/>
      <c r="O32" s="249"/>
      <c r="P32" s="249" t="s">
        <v>7</v>
      </c>
      <c r="Q32" s="249"/>
      <c r="R32" s="249"/>
      <c r="S32" s="249"/>
      <c r="T32" s="249"/>
      <c r="U32" s="249"/>
      <c r="V32" s="249"/>
      <c r="W32" s="249"/>
      <c r="X32" s="249"/>
    </row>
    <row r="33" spans="2:24" ht="15" thickBot="1" x14ac:dyDescent="0.4">
      <c r="B33" s="276"/>
      <c r="C33" s="230" t="s">
        <v>72</v>
      </c>
      <c r="D33" s="240" t="s">
        <v>73</v>
      </c>
      <c r="E33" s="231" t="s">
        <v>73</v>
      </c>
      <c r="F33" s="241">
        <v>33</v>
      </c>
      <c r="G33" s="229"/>
      <c r="H33" s="232">
        <v>32</v>
      </c>
      <c r="I33" s="229">
        <f t="shared" si="0"/>
        <v>30</v>
      </c>
      <c r="J33" s="242" t="str">
        <f t="shared" si="1"/>
        <v>X</v>
      </c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</row>
    <row r="34" spans="2:24" ht="15" thickBot="1" x14ac:dyDescent="0.4">
      <c r="B34" s="276"/>
      <c r="C34" s="230" t="s">
        <v>74</v>
      </c>
      <c r="D34" s="240" t="s">
        <v>75</v>
      </c>
      <c r="E34" s="231" t="s">
        <v>74</v>
      </c>
      <c r="F34" s="241">
        <v>10</v>
      </c>
      <c r="G34" s="229"/>
      <c r="H34" s="232">
        <v>33</v>
      </c>
      <c r="I34" s="229">
        <f t="shared" si="0"/>
        <v>32</v>
      </c>
      <c r="J34" s="242" t="str">
        <f t="shared" si="1"/>
        <v>X</v>
      </c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</row>
    <row r="35" spans="2:24" ht="15" thickBot="1" x14ac:dyDescent="0.4">
      <c r="B35" s="276"/>
      <c r="C35" s="230" t="s">
        <v>76</v>
      </c>
      <c r="D35" s="240" t="s">
        <v>77</v>
      </c>
      <c r="E35" s="231" t="s">
        <v>76</v>
      </c>
      <c r="F35" s="241">
        <v>21</v>
      </c>
      <c r="G35" s="229"/>
      <c r="H35" s="232">
        <v>34</v>
      </c>
      <c r="I35" s="229">
        <f t="shared" si="0"/>
        <v>6</v>
      </c>
      <c r="J35" s="242" t="str">
        <f t="shared" si="1"/>
        <v>X</v>
      </c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</row>
    <row r="36" spans="2:24" ht="15" thickBot="1" x14ac:dyDescent="0.4">
      <c r="B36" s="276"/>
      <c r="C36" s="230" t="s">
        <v>78</v>
      </c>
      <c r="D36" s="240" t="s">
        <v>79</v>
      </c>
      <c r="E36" s="231" t="s">
        <v>79</v>
      </c>
      <c r="F36" s="241">
        <v>11</v>
      </c>
      <c r="G36" s="229"/>
      <c r="H36" s="243">
        <v>35</v>
      </c>
      <c r="I36" s="233">
        <f t="shared" si="0"/>
        <v>1</v>
      </c>
      <c r="J36" s="244" t="str">
        <f t="shared" si="1"/>
        <v>X</v>
      </c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</row>
    <row r="37" spans="2:24" ht="15" thickBot="1" x14ac:dyDescent="0.4">
      <c r="B37" s="276"/>
      <c r="C37" s="230" t="s">
        <v>80</v>
      </c>
      <c r="D37" s="240" t="s">
        <v>81</v>
      </c>
      <c r="E37" s="231" t="s">
        <v>80</v>
      </c>
      <c r="F37" s="241">
        <v>27</v>
      </c>
      <c r="G37" s="229"/>
      <c r="H37" s="232">
        <v>36</v>
      </c>
      <c r="I37" s="229">
        <f t="shared" si="0"/>
        <v>10</v>
      </c>
      <c r="J37" s="242" t="str">
        <f t="shared" si="1"/>
        <v>X</v>
      </c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</row>
    <row r="38" spans="2:24" ht="15" thickBot="1" x14ac:dyDescent="0.4">
      <c r="B38" s="276"/>
      <c r="C38" s="230" t="s">
        <v>82</v>
      </c>
      <c r="D38" s="240" t="s">
        <v>83</v>
      </c>
      <c r="E38" s="231" t="s">
        <v>82</v>
      </c>
      <c r="F38" s="232">
        <v>39</v>
      </c>
      <c r="G38" s="229"/>
      <c r="H38" s="232">
        <v>37</v>
      </c>
      <c r="I38" s="229">
        <f t="shared" si="0"/>
        <v>13</v>
      </c>
      <c r="J38" s="242" t="str">
        <f t="shared" si="1"/>
        <v>X</v>
      </c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</row>
    <row r="39" spans="2:24" ht="15" thickBot="1" x14ac:dyDescent="0.4">
      <c r="B39" s="276"/>
      <c r="C39" s="230" t="s">
        <v>84</v>
      </c>
      <c r="D39" s="240" t="s">
        <v>85</v>
      </c>
      <c r="E39" s="231" t="s">
        <v>84</v>
      </c>
      <c r="F39" s="241">
        <v>9</v>
      </c>
      <c r="G39" s="229"/>
      <c r="H39" s="232">
        <v>38</v>
      </c>
      <c r="I39" s="229">
        <f t="shared" si="0"/>
        <v>2</v>
      </c>
      <c r="J39" s="242" t="str">
        <f t="shared" si="1"/>
        <v>X</v>
      </c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</row>
    <row r="40" spans="2:24" ht="15" thickBot="1" x14ac:dyDescent="0.4">
      <c r="B40" s="276"/>
      <c r="C40" s="229" t="s">
        <v>86</v>
      </c>
      <c r="D40" s="240" t="s">
        <v>87</v>
      </c>
      <c r="E40" s="241" t="s">
        <v>86</v>
      </c>
      <c r="F40" s="231">
        <v>3</v>
      </c>
      <c r="G40" s="229"/>
      <c r="H40" s="232">
        <v>39</v>
      </c>
      <c r="I40" s="229">
        <f t="shared" si="0"/>
        <v>37</v>
      </c>
      <c r="J40" s="242" t="str">
        <f t="shared" si="1"/>
        <v>X</v>
      </c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</row>
    <row r="41" spans="2:24" ht="15" thickBot="1" x14ac:dyDescent="0.4">
      <c r="B41" s="276"/>
      <c r="C41" s="229" t="s">
        <v>88</v>
      </c>
      <c r="D41" s="240" t="s">
        <v>89</v>
      </c>
      <c r="E41" s="231" t="s">
        <v>88</v>
      </c>
      <c r="F41" s="231">
        <v>2</v>
      </c>
      <c r="G41" s="229"/>
      <c r="H41" s="232">
        <v>40</v>
      </c>
      <c r="I41" s="229">
        <f t="shared" si="0"/>
        <v>19</v>
      </c>
      <c r="J41" s="242" t="str">
        <f t="shared" si="1"/>
        <v>X</v>
      </c>
    </row>
    <row r="42" spans="2:24" ht="15" thickBot="1" x14ac:dyDescent="0.4">
      <c r="C42" s="251" t="str">
        <f>E40</f>
        <v>Oklahoma</v>
      </c>
      <c r="D42" s="251" t="str">
        <f>E41</f>
        <v>Clemson</v>
      </c>
      <c r="E42" s="252" t="s">
        <v>88</v>
      </c>
      <c r="F42" s="253">
        <v>1</v>
      </c>
      <c r="G42" s="229"/>
      <c r="H42" s="243">
        <v>41</v>
      </c>
      <c r="I42" s="233">
        <f t="shared" si="0"/>
        <v>7</v>
      </c>
      <c r="J42" s="244" t="str">
        <f t="shared" si="1"/>
        <v>X</v>
      </c>
    </row>
    <row r="43" spans="2:24" ht="15" thickTop="1" x14ac:dyDescent="0.35">
      <c r="C43" s="229"/>
      <c r="D43" s="229"/>
      <c r="E43" s="229"/>
      <c r="F43" s="229"/>
    </row>
    <row r="44" spans="2:24" x14ac:dyDescent="0.35">
      <c r="C44" s="229"/>
      <c r="D44" s="229"/>
      <c r="E44" s="229"/>
      <c r="F44" s="229"/>
    </row>
    <row r="45" spans="2:24" x14ac:dyDescent="0.35">
      <c r="C45" s="229"/>
      <c r="D45" s="229"/>
      <c r="E45" s="229"/>
      <c r="F45" s="229"/>
    </row>
    <row r="46" spans="2:24" x14ac:dyDescent="0.35">
      <c r="C46" s="229"/>
      <c r="D46" s="229"/>
      <c r="E46" s="229"/>
      <c r="F46" s="229"/>
    </row>
    <row r="47" spans="2:24" x14ac:dyDescent="0.35">
      <c r="C47" s="229"/>
      <c r="D47" s="229"/>
      <c r="E47" s="229"/>
      <c r="F47" s="229"/>
    </row>
  </sheetData>
  <mergeCells count="5">
    <mergeCell ref="B2:B15"/>
    <mergeCell ref="L3:M4"/>
    <mergeCell ref="N3:O4"/>
    <mergeCell ref="B16:B27"/>
    <mergeCell ref="B28:B41"/>
  </mergeCells>
  <conditionalFormatting sqref="F2:F11">
    <cfRule type="duplicateValues" dxfId="33" priority="1"/>
  </conditionalFormatting>
  <conditionalFormatting sqref="F2:F42">
    <cfRule type="duplicateValues" dxfId="32" priority="2"/>
  </conditionalFormatting>
  <dataValidations count="3">
    <dataValidation type="list" allowBlank="1" showInputMessage="1" showErrorMessage="1" sqref="E3:E42">
      <formula1>C3:D3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49" zoomScaleNormal="49" workbookViewId="0">
      <selection activeCell="O26" sqref="O26"/>
    </sheetView>
  </sheetViews>
  <sheetFormatPr defaultRowHeight="14.5" x14ac:dyDescent="0.35"/>
  <cols>
    <col min="1" max="1" width="5.26953125" style="228" customWidth="1"/>
    <col min="2" max="2" width="7.54296875" style="228" customWidth="1"/>
    <col min="3" max="5" width="23.1796875" style="228" customWidth="1"/>
    <col min="6" max="6" width="14.26953125" style="228" customWidth="1"/>
    <col min="7" max="8" width="8.7265625" style="228"/>
    <col min="9" max="9" width="16.1796875" style="228" customWidth="1"/>
    <col min="10" max="10" width="6.453125" style="228" hidden="1" customWidth="1"/>
    <col min="11" max="11" width="8.7265625" style="228" hidden="1" customWidth="1"/>
    <col min="12" max="12" width="8.7265625" style="228"/>
    <col min="13" max="13" width="9.1796875" style="228" customWidth="1"/>
    <col min="14" max="14" width="9.7265625" style="228" customWidth="1"/>
    <col min="15" max="15" width="8.81640625" style="228" customWidth="1"/>
    <col min="16" max="16" width="11.453125" style="228" customWidth="1"/>
    <col min="17" max="17" width="12.453125" style="228" customWidth="1"/>
    <col min="18" max="18" width="9.7265625" style="228" customWidth="1"/>
    <col min="19" max="16384" width="8.7265625" style="228"/>
  </cols>
  <sheetData>
    <row r="1" spans="2:18" ht="15" thickBot="1" x14ac:dyDescent="0.4">
      <c r="C1" s="229" t="s">
        <v>0</v>
      </c>
      <c r="D1" s="230" t="s">
        <v>1</v>
      </c>
      <c r="E1" s="231" t="s">
        <v>2</v>
      </c>
      <c r="F1" s="232" t="s">
        <v>3</v>
      </c>
      <c r="I1" s="233" t="s">
        <v>4</v>
      </c>
      <c r="J1" s="233"/>
      <c r="K1" s="233"/>
      <c r="L1" s="233"/>
      <c r="O1" s="234"/>
      <c r="P1" s="234"/>
    </row>
    <row r="2" spans="2:18" ht="15.65" customHeight="1" thickTop="1" thickBot="1" x14ac:dyDescent="0.4">
      <c r="B2" s="284" t="s">
        <v>5</v>
      </c>
      <c r="C2" s="229" t="s">
        <v>10</v>
      </c>
      <c r="D2" s="235" t="s">
        <v>11</v>
      </c>
      <c r="E2" s="231" t="s">
        <v>11</v>
      </c>
      <c r="F2" s="236">
        <v>4</v>
      </c>
      <c r="I2" s="237">
        <v>1</v>
      </c>
      <c r="J2" s="228">
        <f t="shared" ref="J2:J42" si="0">MATCH(I2,$F$2:$F$42,0)</f>
        <v>39</v>
      </c>
      <c r="K2" s="238" t="str">
        <f>IF(J2&gt;=0,"X","")</f>
        <v>X</v>
      </c>
      <c r="L2" s="237" t="str">
        <f>IFERROR(K2,"Unused")</f>
        <v>X</v>
      </c>
      <c r="O2" s="239"/>
      <c r="P2" s="239"/>
    </row>
    <row r="3" spans="2:18" ht="15" thickBot="1" x14ac:dyDescent="0.4">
      <c r="B3" s="284"/>
      <c r="C3" s="229" t="s">
        <v>12</v>
      </c>
      <c r="D3" s="240" t="s">
        <v>13</v>
      </c>
      <c r="E3" s="231" t="s">
        <v>12</v>
      </c>
      <c r="F3" s="231">
        <v>33</v>
      </c>
      <c r="I3" s="237">
        <v>2</v>
      </c>
      <c r="J3" s="228">
        <f t="shared" si="0"/>
        <v>40</v>
      </c>
      <c r="K3" s="238" t="str">
        <f t="shared" ref="K3:K42" si="1">IF(J3&gt;=0,"X","")</f>
        <v>X</v>
      </c>
      <c r="L3" s="237" t="str">
        <f t="shared" ref="L3:L42" si="2">IFERROR(K3,"Unused")</f>
        <v>X</v>
      </c>
      <c r="N3" s="278" t="s">
        <v>6</v>
      </c>
      <c r="O3" s="279"/>
      <c r="P3" s="279" t="s">
        <v>130</v>
      </c>
      <c r="Q3" s="282"/>
    </row>
    <row r="4" spans="2:18" ht="15" thickBot="1" x14ac:dyDescent="0.4">
      <c r="B4" s="284"/>
      <c r="C4" s="229" t="s">
        <v>14</v>
      </c>
      <c r="D4" s="240" t="s">
        <v>15</v>
      </c>
      <c r="E4" s="241" t="s">
        <v>15</v>
      </c>
      <c r="F4" s="231">
        <v>19</v>
      </c>
      <c r="I4" s="237">
        <v>3</v>
      </c>
      <c r="J4" s="228">
        <f t="shared" si="0"/>
        <v>41</v>
      </c>
      <c r="K4" s="238" t="str">
        <f t="shared" si="1"/>
        <v>X</v>
      </c>
      <c r="L4" s="237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230" t="s">
        <v>16</v>
      </c>
      <c r="D5" s="240" t="s">
        <v>17</v>
      </c>
      <c r="E5" s="231" t="s">
        <v>17</v>
      </c>
      <c r="F5" s="225">
        <v>32</v>
      </c>
      <c r="I5" s="237">
        <v>4</v>
      </c>
      <c r="J5" s="228">
        <f t="shared" si="0"/>
        <v>1</v>
      </c>
      <c r="K5" s="238" t="str">
        <f t="shared" si="1"/>
        <v>X</v>
      </c>
      <c r="L5" s="237" t="str">
        <f t="shared" si="2"/>
        <v>X</v>
      </c>
    </row>
    <row r="6" spans="2:18" ht="15" thickBot="1" x14ac:dyDescent="0.4">
      <c r="B6" s="284"/>
      <c r="C6" s="230" t="s">
        <v>18</v>
      </c>
      <c r="D6" s="240" t="s">
        <v>19</v>
      </c>
      <c r="E6" s="231" t="s">
        <v>19</v>
      </c>
      <c r="F6" s="241">
        <v>22</v>
      </c>
      <c r="H6" s="229"/>
      <c r="I6" s="232">
        <v>5</v>
      </c>
      <c r="J6" s="229">
        <f t="shared" si="0"/>
        <v>22</v>
      </c>
      <c r="K6" s="242" t="str">
        <f t="shared" si="1"/>
        <v>X</v>
      </c>
      <c r="L6" s="232" t="str">
        <f t="shared" si="2"/>
        <v>X</v>
      </c>
    </row>
    <row r="7" spans="2:18" ht="15" thickBot="1" x14ac:dyDescent="0.4">
      <c r="B7" s="284"/>
      <c r="C7" s="230" t="s">
        <v>20</v>
      </c>
      <c r="D7" s="240" t="s">
        <v>21</v>
      </c>
      <c r="E7" s="231" t="s">
        <v>20</v>
      </c>
      <c r="F7" s="232">
        <v>29</v>
      </c>
      <c r="H7" s="229"/>
      <c r="I7" s="232">
        <v>6</v>
      </c>
      <c r="J7" s="229">
        <f t="shared" si="0"/>
        <v>15</v>
      </c>
      <c r="K7" s="242" t="str">
        <f t="shared" si="1"/>
        <v>X</v>
      </c>
      <c r="L7" s="232" t="str">
        <f t="shared" si="2"/>
        <v>X</v>
      </c>
    </row>
    <row r="8" spans="2:18" ht="15" thickBot="1" x14ac:dyDescent="0.4">
      <c r="B8" s="284"/>
      <c r="C8" s="230" t="s">
        <v>22</v>
      </c>
      <c r="D8" s="240" t="s">
        <v>23</v>
      </c>
      <c r="E8" s="231" t="s">
        <v>22</v>
      </c>
      <c r="F8" s="227">
        <v>40</v>
      </c>
      <c r="H8" s="229"/>
      <c r="I8" s="243">
        <v>7</v>
      </c>
      <c r="J8" s="233">
        <f t="shared" si="0"/>
        <v>16</v>
      </c>
      <c r="K8" s="244" t="str">
        <f t="shared" si="1"/>
        <v>X</v>
      </c>
      <c r="L8" s="243" t="str">
        <f t="shared" si="2"/>
        <v>X</v>
      </c>
    </row>
    <row r="9" spans="2:18" ht="15" thickBot="1" x14ac:dyDescent="0.4">
      <c r="B9" s="284"/>
      <c r="C9" s="230" t="s">
        <v>24</v>
      </c>
      <c r="D9" s="240" t="s">
        <v>25</v>
      </c>
      <c r="E9" s="231" t="s">
        <v>24</v>
      </c>
      <c r="F9" s="225">
        <v>35</v>
      </c>
      <c r="H9" s="229"/>
      <c r="I9" s="232">
        <v>8</v>
      </c>
      <c r="J9" s="229">
        <f t="shared" si="0"/>
        <v>34</v>
      </c>
      <c r="K9" s="242" t="str">
        <f t="shared" si="1"/>
        <v>X</v>
      </c>
      <c r="L9" s="232" t="str">
        <f t="shared" si="2"/>
        <v>X</v>
      </c>
    </row>
    <row r="10" spans="2:18" ht="15" thickBot="1" x14ac:dyDescent="0.4">
      <c r="B10" s="284"/>
      <c r="C10" s="230" t="s">
        <v>26</v>
      </c>
      <c r="D10" s="240" t="s">
        <v>27</v>
      </c>
      <c r="E10" s="231" t="s">
        <v>27</v>
      </c>
      <c r="F10" s="227">
        <v>24</v>
      </c>
      <c r="H10" s="229"/>
      <c r="I10" s="232">
        <v>9</v>
      </c>
      <c r="J10" s="229">
        <f t="shared" si="0"/>
        <v>12</v>
      </c>
      <c r="K10" s="242" t="str">
        <f t="shared" si="1"/>
        <v>X</v>
      </c>
      <c r="L10" s="232" t="str">
        <f t="shared" si="2"/>
        <v>X</v>
      </c>
      <c r="R10" s="228" t="s">
        <v>7</v>
      </c>
    </row>
    <row r="11" spans="2:18" ht="15" thickBot="1" x14ac:dyDescent="0.4">
      <c r="B11" s="284"/>
      <c r="C11" s="230" t="s">
        <v>28</v>
      </c>
      <c r="D11" s="240" t="s">
        <v>29</v>
      </c>
      <c r="E11" s="231" t="s">
        <v>28</v>
      </c>
      <c r="F11" s="225">
        <v>20</v>
      </c>
      <c r="H11" s="229"/>
      <c r="I11" s="232">
        <v>10</v>
      </c>
      <c r="J11" s="229">
        <f t="shared" si="0"/>
        <v>18</v>
      </c>
      <c r="K11" s="242" t="str">
        <f t="shared" si="1"/>
        <v>X</v>
      </c>
      <c r="L11" s="232" t="str">
        <f t="shared" si="2"/>
        <v>X</v>
      </c>
    </row>
    <row r="12" spans="2:18" ht="15" thickBot="1" x14ac:dyDescent="0.4">
      <c r="B12" s="284"/>
      <c r="C12" s="230" t="s">
        <v>30</v>
      </c>
      <c r="D12" s="240" t="s">
        <v>31</v>
      </c>
      <c r="E12" s="231" t="s">
        <v>31</v>
      </c>
      <c r="F12" s="241">
        <v>16</v>
      </c>
      <c r="H12" s="229"/>
      <c r="I12" s="232">
        <v>11</v>
      </c>
      <c r="J12" s="229">
        <f t="shared" si="0"/>
        <v>32</v>
      </c>
      <c r="K12" s="242" t="str">
        <f t="shared" si="1"/>
        <v>X</v>
      </c>
      <c r="L12" s="232" t="str">
        <f t="shared" si="2"/>
        <v>X</v>
      </c>
    </row>
    <row r="13" spans="2:18" ht="15" thickBot="1" x14ac:dyDescent="0.4">
      <c r="B13" s="284"/>
      <c r="C13" s="230" t="s">
        <v>32</v>
      </c>
      <c r="D13" s="240" t="s">
        <v>33</v>
      </c>
      <c r="E13" s="231" t="s">
        <v>32</v>
      </c>
      <c r="F13" s="225">
        <v>9</v>
      </c>
      <c r="H13" s="229"/>
      <c r="I13" s="232">
        <v>12</v>
      </c>
      <c r="J13" s="229">
        <f t="shared" si="0"/>
        <v>24</v>
      </c>
      <c r="K13" s="242" t="str">
        <f t="shared" si="1"/>
        <v>X</v>
      </c>
      <c r="L13" s="232" t="str">
        <f t="shared" si="2"/>
        <v>X</v>
      </c>
    </row>
    <row r="14" spans="2:18" ht="15" thickBot="1" x14ac:dyDescent="0.4">
      <c r="B14" s="284"/>
      <c r="C14" s="230" t="s">
        <v>34</v>
      </c>
      <c r="D14" s="240" t="s">
        <v>35</v>
      </c>
      <c r="E14" s="231" t="s">
        <v>35</v>
      </c>
      <c r="F14" s="241">
        <v>26</v>
      </c>
      <c r="H14" s="229"/>
      <c r="I14" s="232">
        <v>13</v>
      </c>
      <c r="J14" s="229">
        <f t="shared" si="0"/>
        <v>26</v>
      </c>
      <c r="K14" s="242" t="str">
        <f t="shared" si="1"/>
        <v>X</v>
      </c>
      <c r="L14" s="232" t="str">
        <f t="shared" si="2"/>
        <v>X</v>
      </c>
      <c r="Q14" s="228" t="s">
        <v>7</v>
      </c>
    </row>
    <row r="15" spans="2:18" ht="15" thickBot="1" x14ac:dyDescent="0.4">
      <c r="B15" s="284"/>
      <c r="C15" s="245" t="s">
        <v>36</v>
      </c>
      <c r="D15" s="246" t="s">
        <v>37</v>
      </c>
      <c r="E15" s="247" t="s">
        <v>37</v>
      </c>
      <c r="F15" s="250">
        <v>28</v>
      </c>
      <c r="H15" s="229"/>
      <c r="I15" s="243">
        <v>14</v>
      </c>
      <c r="J15" s="233">
        <f t="shared" si="0"/>
        <v>35</v>
      </c>
      <c r="K15" s="244" t="str">
        <f t="shared" si="1"/>
        <v>X</v>
      </c>
      <c r="L15" s="243" t="str">
        <f t="shared" si="2"/>
        <v>X</v>
      </c>
    </row>
    <row r="16" spans="2:18" ht="14.5" customHeight="1" thickBot="1" x14ac:dyDescent="0.4">
      <c r="B16" s="276" t="s">
        <v>8</v>
      </c>
      <c r="C16" s="230" t="s">
        <v>38</v>
      </c>
      <c r="D16" s="240" t="s">
        <v>39</v>
      </c>
      <c r="E16" s="241" t="s">
        <v>38</v>
      </c>
      <c r="F16" s="241">
        <v>6</v>
      </c>
      <c r="H16" s="229"/>
      <c r="I16" s="232">
        <v>15</v>
      </c>
      <c r="J16" s="229">
        <f t="shared" si="0"/>
        <v>20</v>
      </c>
      <c r="K16" s="242" t="str">
        <f t="shared" si="1"/>
        <v>X</v>
      </c>
      <c r="L16" s="232" t="str">
        <f t="shared" si="2"/>
        <v>X</v>
      </c>
    </row>
    <row r="17" spans="1:26" ht="15" thickBot="1" x14ac:dyDescent="0.4">
      <c r="B17" s="276"/>
      <c r="C17" s="230" t="s">
        <v>40</v>
      </c>
      <c r="D17" s="240" t="s">
        <v>41</v>
      </c>
      <c r="E17" s="241" t="s">
        <v>41</v>
      </c>
      <c r="F17" s="241">
        <v>7</v>
      </c>
      <c r="H17" s="229"/>
      <c r="I17" s="232">
        <v>16</v>
      </c>
      <c r="J17" s="229">
        <f t="shared" si="0"/>
        <v>11</v>
      </c>
      <c r="K17" s="242" t="str">
        <f t="shared" si="1"/>
        <v>X</v>
      </c>
      <c r="L17" s="232" t="str">
        <f t="shared" si="2"/>
        <v>X</v>
      </c>
    </row>
    <row r="18" spans="1:26" ht="15" thickBot="1" x14ac:dyDescent="0.4">
      <c r="B18" s="276"/>
      <c r="C18" s="230" t="s">
        <v>42</v>
      </c>
      <c r="D18" s="240" t="s">
        <v>43</v>
      </c>
      <c r="E18" s="241" t="s">
        <v>42</v>
      </c>
      <c r="F18" s="241">
        <v>36</v>
      </c>
      <c r="H18" s="229"/>
      <c r="I18" s="232">
        <v>17</v>
      </c>
      <c r="J18" s="229">
        <f t="shared" si="0"/>
        <v>25</v>
      </c>
      <c r="K18" s="242" t="str">
        <f t="shared" si="1"/>
        <v>X</v>
      </c>
      <c r="L18" s="232" t="str">
        <f t="shared" si="2"/>
        <v>X</v>
      </c>
    </row>
    <row r="19" spans="1:26" ht="15" thickBot="1" x14ac:dyDescent="0.4">
      <c r="B19" s="276"/>
      <c r="C19" s="230" t="s">
        <v>44</v>
      </c>
      <c r="D19" s="240" t="s">
        <v>45</v>
      </c>
      <c r="E19" s="231" t="s">
        <v>44</v>
      </c>
      <c r="F19" s="225">
        <v>10</v>
      </c>
      <c r="H19" s="229"/>
      <c r="I19" s="232">
        <v>18</v>
      </c>
      <c r="J19" s="229">
        <f t="shared" si="0"/>
        <v>33</v>
      </c>
      <c r="K19" s="242" t="str">
        <f t="shared" si="1"/>
        <v>X</v>
      </c>
      <c r="L19" s="232" t="str">
        <f t="shared" si="2"/>
        <v>X</v>
      </c>
    </row>
    <row r="20" spans="1:26" ht="15" thickBot="1" x14ac:dyDescent="0.4">
      <c r="B20" s="276"/>
      <c r="C20" s="230" t="s">
        <v>46</v>
      </c>
      <c r="D20" s="240" t="s">
        <v>47</v>
      </c>
      <c r="E20" s="231" t="s">
        <v>46</v>
      </c>
      <c r="F20" s="241">
        <v>41</v>
      </c>
      <c r="H20" s="229"/>
      <c r="I20" s="232">
        <v>19</v>
      </c>
      <c r="J20" s="229">
        <f t="shared" si="0"/>
        <v>3</v>
      </c>
      <c r="K20" s="242" t="str">
        <f t="shared" si="1"/>
        <v>X</v>
      </c>
      <c r="L20" s="232" t="str">
        <f t="shared" si="2"/>
        <v>X</v>
      </c>
    </row>
    <row r="21" spans="1:26" ht="15" thickBot="1" x14ac:dyDescent="0.4">
      <c r="B21" s="276"/>
      <c r="C21" s="230" t="s">
        <v>48</v>
      </c>
      <c r="D21" s="240" t="s">
        <v>49</v>
      </c>
      <c r="E21" s="231" t="s">
        <v>49</v>
      </c>
      <c r="F21" s="241">
        <v>15</v>
      </c>
      <c r="H21" s="229"/>
      <c r="I21" s="232">
        <v>20</v>
      </c>
      <c r="J21" s="229">
        <f t="shared" si="0"/>
        <v>10</v>
      </c>
      <c r="K21" s="242" t="str">
        <f t="shared" si="1"/>
        <v>X</v>
      </c>
      <c r="L21" s="232" t="str">
        <f t="shared" si="2"/>
        <v>X</v>
      </c>
    </row>
    <row r="22" spans="1:26" ht="15" thickBot="1" x14ac:dyDescent="0.4">
      <c r="B22" s="276"/>
      <c r="C22" s="230" t="s">
        <v>50</v>
      </c>
      <c r="D22" s="240" t="s">
        <v>51</v>
      </c>
      <c r="E22" s="231" t="s">
        <v>50</v>
      </c>
      <c r="F22" s="227">
        <v>21</v>
      </c>
      <c r="H22" s="229"/>
      <c r="I22" s="243">
        <v>21</v>
      </c>
      <c r="J22" s="233">
        <f t="shared" si="0"/>
        <v>21</v>
      </c>
      <c r="K22" s="244" t="str">
        <f t="shared" si="1"/>
        <v>X</v>
      </c>
      <c r="L22" s="243" t="str">
        <f t="shared" si="2"/>
        <v>X</v>
      </c>
    </row>
    <row r="23" spans="1:26" ht="15" thickBot="1" x14ac:dyDescent="0.4">
      <c r="B23" s="276"/>
      <c r="C23" s="230" t="s">
        <v>52</v>
      </c>
      <c r="D23" s="240" t="s">
        <v>53</v>
      </c>
      <c r="E23" s="231" t="s">
        <v>53</v>
      </c>
      <c r="F23" s="225">
        <v>5</v>
      </c>
      <c r="H23" s="229"/>
      <c r="I23" s="232">
        <v>22</v>
      </c>
      <c r="J23" s="229">
        <f t="shared" si="0"/>
        <v>5</v>
      </c>
      <c r="K23" s="242" t="str">
        <f t="shared" si="1"/>
        <v>X</v>
      </c>
      <c r="L23" s="232" t="str">
        <f t="shared" si="2"/>
        <v>X</v>
      </c>
      <c r="W23" s="228" t="s">
        <v>7</v>
      </c>
    </row>
    <row r="24" spans="1:26" ht="15" thickBot="1" x14ac:dyDescent="0.4">
      <c r="B24" s="276"/>
      <c r="C24" s="230" t="s">
        <v>54</v>
      </c>
      <c r="D24" s="240" t="s">
        <v>55</v>
      </c>
      <c r="E24" s="231" t="s">
        <v>55</v>
      </c>
      <c r="F24" s="241">
        <v>25</v>
      </c>
      <c r="H24" s="229"/>
      <c r="I24" s="232">
        <v>23</v>
      </c>
      <c r="J24" s="229">
        <f t="shared" si="0"/>
        <v>27</v>
      </c>
      <c r="K24" s="242" t="str">
        <f t="shared" si="1"/>
        <v>X</v>
      </c>
      <c r="L24" s="232" t="str">
        <f t="shared" si="2"/>
        <v>X</v>
      </c>
    </row>
    <row r="25" spans="1:26" ht="15" thickBot="1" x14ac:dyDescent="0.4">
      <c r="B25" s="276"/>
      <c r="C25" s="230" t="s">
        <v>56</v>
      </c>
      <c r="D25" s="240" t="s">
        <v>57</v>
      </c>
      <c r="E25" s="231" t="s">
        <v>56</v>
      </c>
      <c r="F25" s="241">
        <v>12</v>
      </c>
      <c r="H25" s="229"/>
      <c r="I25" s="232">
        <v>24</v>
      </c>
      <c r="J25" s="229">
        <f t="shared" si="0"/>
        <v>9</v>
      </c>
      <c r="K25" s="242" t="str">
        <f t="shared" si="1"/>
        <v>X</v>
      </c>
      <c r="L25" s="232" t="str">
        <f t="shared" si="2"/>
        <v>X</v>
      </c>
      <c r="P25" s="249" t="s">
        <v>7</v>
      </c>
      <c r="Q25" s="249"/>
      <c r="R25" s="249"/>
      <c r="S25" s="249"/>
      <c r="T25" s="249"/>
      <c r="U25" s="249"/>
      <c r="V25" s="249"/>
      <c r="W25" s="249"/>
      <c r="X25" s="249"/>
      <c r="Y25" s="249"/>
      <c r="Z25" s="249"/>
    </row>
    <row r="26" spans="1:26" ht="15" thickBot="1" x14ac:dyDescent="0.4">
      <c r="A26" s="229"/>
      <c r="B26" s="276"/>
      <c r="C26" s="230" t="s">
        <v>58</v>
      </c>
      <c r="D26" s="240" t="s">
        <v>59</v>
      </c>
      <c r="E26" s="231" t="s">
        <v>58</v>
      </c>
      <c r="F26" s="227">
        <v>17</v>
      </c>
      <c r="H26" s="229"/>
      <c r="I26" s="232">
        <v>25</v>
      </c>
      <c r="J26" s="229">
        <f t="shared" si="0"/>
        <v>23</v>
      </c>
      <c r="K26" s="242" t="str">
        <f t="shared" si="1"/>
        <v>X</v>
      </c>
      <c r="L26" s="232" t="str">
        <f t="shared" si="2"/>
        <v>X</v>
      </c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</row>
    <row r="27" spans="1:26" ht="15" thickBot="1" x14ac:dyDescent="0.4">
      <c r="A27" s="229"/>
      <c r="B27" s="276"/>
      <c r="C27" s="245" t="s">
        <v>60</v>
      </c>
      <c r="D27" s="246" t="s">
        <v>61</v>
      </c>
      <c r="E27" s="247" t="s">
        <v>61</v>
      </c>
      <c r="F27" s="226">
        <v>13</v>
      </c>
      <c r="H27" s="229"/>
      <c r="I27" s="232">
        <v>26</v>
      </c>
      <c r="J27" s="229">
        <f t="shared" si="0"/>
        <v>13</v>
      </c>
      <c r="K27" s="242" t="str">
        <f t="shared" si="1"/>
        <v>X</v>
      </c>
      <c r="L27" s="232" t="str">
        <f t="shared" si="2"/>
        <v>X</v>
      </c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</row>
    <row r="28" spans="1:26" ht="15" thickBot="1" x14ac:dyDescent="0.4">
      <c r="A28" s="229"/>
      <c r="B28" s="276" t="s">
        <v>9</v>
      </c>
      <c r="C28" s="230" t="s">
        <v>62</v>
      </c>
      <c r="D28" s="240" t="s">
        <v>63</v>
      </c>
      <c r="E28" s="231" t="s">
        <v>62</v>
      </c>
      <c r="F28" s="241">
        <v>23</v>
      </c>
      <c r="H28" s="229"/>
      <c r="I28" s="232">
        <v>27</v>
      </c>
      <c r="J28" s="229">
        <f t="shared" si="0"/>
        <v>38</v>
      </c>
      <c r="K28" s="242" t="str">
        <f t="shared" si="1"/>
        <v>X</v>
      </c>
      <c r="L28" s="232" t="str">
        <f t="shared" si="2"/>
        <v>X</v>
      </c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</row>
    <row r="29" spans="1:26" ht="15" thickBot="1" x14ac:dyDescent="0.4">
      <c r="A29" s="229"/>
      <c r="B29" s="276"/>
      <c r="C29" s="230" t="s">
        <v>64</v>
      </c>
      <c r="D29" s="240" t="s">
        <v>65</v>
      </c>
      <c r="E29" s="231" t="s">
        <v>65</v>
      </c>
      <c r="F29" s="241">
        <v>30</v>
      </c>
      <c r="H29" s="229"/>
      <c r="I29" s="243">
        <v>28</v>
      </c>
      <c r="J29" s="233">
        <f t="shared" si="0"/>
        <v>14</v>
      </c>
      <c r="K29" s="244" t="str">
        <f t="shared" si="1"/>
        <v>X</v>
      </c>
      <c r="L29" s="243" t="str">
        <f t="shared" si="2"/>
        <v>X</v>
      </c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</row>
    <row r="30" spans="1:26" ht="15" thickBot="1" x14ac:dyDescent="0.4">
      <c r="B30" s="276"/>
      <c r="C30" s="230" t="s">
        <v>66</v>
      </c>
      <c r="D30" s="240" t="s">
        <v>67</v>
      </c>
      <c r="E30" s="231" t="s">
        <v>67</v>
      </c>
      <c r="F30" s="241">
        <v>37</v>
      </c>
      <c r="H30" s="229"/>
      <c r="I30" s="232">
        <v>29</v>
      </c>
      <c r="J30" s="229">
        <f t="shared" si="0"/>
        <v>6</v>
      </c>
      <c r="K30" s="242" t="str">
        <f t="shared" si="1"/>
        <v>X</v>
      </c>
      <c r="L30" s="232" t="str">
        <f t="shared" si="2"/>
        <v>X</v>
      </c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</row>
    <row r="31" spans="1:26" ht="15" thickBot="1" x14ac:dyDescent="0.4">
      <c r="B31" s="276"/>
      <c r="C31" s="230" t="s">
        <v>68</v>
      </c>
      <c r="D31" s="240" t="s">
        <v>69</v>
      </c>
      <c r="E31" s="231" t="s">
        <v>69</v>
      </c>
      <c r="F31" s="241">
        <v>31</v>
      </c>
      <c r="H31" s="229"/>
      <c r="I31" s="232">
        <v>30</v>
      </c>
      <c r="J31" s="229">
        <f t="shared" si="0"/>
        <v>28</v>
      </c>
      <c r="K31" s="242" t="str">
        <f t="shared" si="1"/>
        <v>X</v>
      </c>
      <c r="L31" s="232" t="str">
        <f t="shared" si="2"/>
        <v>X</v>
      </c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</row>
    <row r="32" spans="1:26" ht="15" thickBot="1" x14ac:dyDescent="0.4">
      <c r="B32" s="276"/>
      <c r="C32" s="230" t="s">
        <v>70</v>
      </c>
      <c r="D32" s="240" t="s">
        <v>71</v>
      </c>
      <c r="E32" s="231" t="s">
        <v>70</v>
      </c>
      <c r="F32" s="241">
        <v>39</v>
      </c>
      <c r="H32" s="229"/>
      <c r="I32" s="232">
        <v>31</v>
      </c>
      <c r="J32" s="229">
        <f t="shared" si="0"/>
        <v>30</v>
      </c>
      <c r="K32" s="242" t="str">
        <f t="shared" si="1"/>
        <v>X</v>
      </c>
      <c r="L32" s="232" t="str">
        <f t="shared" si="2"/>
        <v>X</v>
      </c>
      <c r="P32" s="249"/>
      <c r="Q32" s="249"/>
      <c r="R32" s="249" t="s">
        <v>7</v>
      </c>
      <c r="S32" s="249"/>
      <c r="T32" s="249"/>
      <c r="U32" s="249"/>
      <c r="V32" s="249"/>
      <c r="W32" s="249"/>
      <c r="X32" s="249"/>
      <c r="Y32" s="249"/>
      <c r="Z32" s="249"/>
    </row>
    <row r="33" spans="2:26" ht="15" thickBot="1" x14ac:dyDescent="0.4">
      <c r="B33" s="276"/>
      <c r="C33" s="230" t="s">
        <v>72</v>
      </c>
      <c r="D33" s="240" t="s">
        <v>73</v>
      </c>
      <c r="E33" s="231" t="s">
        <v>73</v>
      </c>
      <c r="F33" s="241">
        <v>11</v>
      </c>
      <c r="H33" s="229"/>
      <c r="I33" s="232">
        <v>32</v>
      </c>
      <c r="J33" s="229">
        <f t="shared" si="0"/>
        <v>4</v>
      </c>
      <c r="K33" s="242" t="str">
        <f t="shared" si="1"/>
        <v>X</v>
      </c>
      <c r="L33" s="232" t="str">
        <f t="shared" si="2"/>
        <v>X</v>
      </c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</row>
    <row r="34" spans="2:26" ht="15" thickBot="1" x14ac:dyDescent="0.4">
      <c r="B34" s="276"/>
      <c r="C34" s="230" t="s">
        <v>74</v>
      </c>
      <c r="D34" s="240" t="s">
        <v>75</v>
      </c>
      <c r="E34" s="231" t="s">
        <v>74</v>
      </c>
      <c r="F34" s="241">
        <v>18</v>
      </c>
      <c r="H34" s="229"/>
      <c r="I34" s="232">
        <v>33</v>
      </c>
      <c r="J34" s="229">
        <f t="shared" si="0"/>
        <v>2</v>
      </c>
      <c r="K34" s="242" t="str">
        <f t="shared" si="1"/>
        <v>X</v>
      </c>
      <c r="L34" s="232" t="str">
        <f t="shared" si="2"/>
        <v>X</v>
      </c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</row>
    <row r="35" spans="2:26" ht="15" thickBot="1" x14ac:dyDescent="0.4">
      <c r="B35" s="276"/>
      <c r="C35" s="230" t="s">
        <v>76</v>
      </c>
      <c r="D35" s="240" t="s">
        <v>77</v>
      </c>
      <c r="E35" s="231" t="s">
        <v>76</v>
      </c>
      <c r="F35" s="241">
        <v>8</v>
      </c>
      <c r="H35" s="229"/>
      <c r="I35" s="232">
        <v>34</v>
      </c>
      <c r="J35" s="229">
        <f t="shared" si="0"/>
        <v>36</v>
      </c>
      <c r="K35" s="242" t="str">
        <f t="shared" si="1"/>
        <v>X</v>
      </c>
      <c r="L35" s="232" t="str">
        <f t="shared" si="2"/>
        <v>X</v>
      </c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</row>
    <row r="36" spans="2:26" ht="15" thickBot="1" x14ac:dyDescent="0.4">
      <c r="B36" s="276"/>
      <c r="C36" s="230" t="s">
        <v>78</v>
      </c>
      <c r="D36" s="240" t="s">
        <v>79</v>
      </c>
      <c r="E36" s="231" t="s">
        <v>79</v>
      </c>
      <c r="F36" s="241">
        <v>14</v>
      </c>
      <c r="H36" s="229"/>
      <c r="I36" s="243">
        <v>35</v>
      </c>
      <c r="J36" s="233">
        <f t="shared" si="0"/>
        <v>8</v>
      </c>
      <c r="K36" s="244" t="str">
        <f t="shared" si="1"/>
        <v>X</v>
      </c>
      <c r="L36" s="243" t="str">
        <f t="shared" si="2"/>
        <v>X</v>
      </c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</row>
    <row r="37" spans="2:26" ht="15" thickBot="1" x14ac:dyDescent="0.4">
      <c r="B37" s="276"/>
      <c r="C37" s="230" t="s">
        <v>80</v>
      </c>
      <c r="D37" s="240" t="s">
        <v>81</v>
      </c>
      <c r="E37" s="231" t="s">
        <v>80</v>
      </c>
      <c r="F37" s="241">
        <v>34</v>
      </c>
      <c r="H37" s="229"/>
      <c r="I37" s="232">
        <v>36</v>
      </c>
      <c r="J37" s="229">
        <f t="shared" si="0"/>
        <v>17</v>
      </c>
      <c r="K37" s="242" t="str">
        <f t="shared" si="1"/>
        <v>X</v>
      </c>
      <c r="L37" s="232" t="str">
        <f t="shared" si="2"/>
        <v>X</v>
      </c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</row>
    <row r="38" spans="2:26" ht="15" thickBot="1" x14ac:dyDescent="0.4">
      <c r="B38" s="276"/>
      <c r="C38" s="230" t="s">
        <v>82</v>
      </c>
      <c r="D38" s="240" t="s">
        <v>83</v>
      </c>
      <c r="E38" s="231" t="s">
        <v>82</v>
      </c>
      <c r="F38" s="232">
        <v>38</v>
      </c>
      <c r="H38" s="229"/>
      <c r="I38" s="232">
        <v>37</v>
      </c>
      <c r="J38" s="229">
        <f t="shared" si="0"/>
        <v>29</v>
      </c>
      <c r="K38" s="242" t="str">
        <f t="shared" si="1"/>
        <v>X</v>
      </c>
      <c r="L38" s="232" t="str">
        <f t="shared" si="2"/>
        <v>X</v>
      </c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</row>
    <row r="39" spans="2:26" ht="15" thickBot="1" x14ac:dyDescent="0.4">
      <c r="B39" s="276"/>
      <c r="C39" s="230" t="s">
        <v>84</v>
      </c>
      <c r="D39" s="240" t="s">
        <v>85</v>
      </c>
      <c r="E39" s="231" t="s">
        <v>85</v>
      </c>
      <c r="F39" s="225">
        <v>27</v>
      </c>
      <c r="H39" s="229"/>
      <c r="I39" s="232">
        <v>38</v>
      </c>
      <c r="J39" s="229">
        <f t="shared" si="0"/>
        <v>37</v>
      </c>
      <c r="K39" s="242" t="str">
        <f t="shared" si="1"/>
        <v>X</v>
      </c>
      <c r="L39" s="232" t="str">
        <f t="shared" si="2"/>
        <v>X</v>
      </c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</row>
    <row r="40" spans="2:26" ht="15" thickBot="1" x14ac:dyDescent="0.4">
      <c r="B40" s="276"/>
      <c r="C40" s="229" t="s">
        <v>86</v>
      </c>
      <c r="D40" s="240" t="s">
        <v>87</v>
      </c>
      <c r="E40" s="241" t="s">
        <v>86</v>
      </c>
      <c r="F40" s="231">
        <v>1</v>
      </c>
      <c r="H40" s="229"/>
      <c r="I40" s="232">
        <v>39</v>
      </c>
      <c r="J40" s="229">
        <f t="shared" si="0"/>
        <v>31</v>
      </c>
      <c r="K40" s="242" t="str">
        <f t="shared" si="1"/>
        <v>X</v>
      </c>
      <c r="L40" s="232" t="str">
        <f t="shared" si="2"/>
        <v>X</v>
      </c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</row>
    <row r="41" spans="2:26" ht="15" thickBot="1" x14ac:dyDescent="0.4">
      <c r="B41" s="276"/>
      <c r="C41" s="229" t="s">
        <v>88</v>
      </c>
      <c r="D41" s="240" t="s">
        <v>89</v>
      </c>
      <c r="E41" s="231" t="s">
        <v>88</v>
      </c>
      <c r="F41" s="231">
        <v>2</v>
      </c>
      <c r="H41" s="229"/>
      <c r="I41" s="232">
        <v>40</v>
      </c>
      <c r="J41" s="229">
        <f t="shared" si="0"/>
        <v>7</v>
      </c>
      <c r="K41" s="242" t="str">
        <f t="shared" si="1"/>
        <v>X</v>
      </c>
      <c r="L41" s="232" t="str">
        <f t="shared" si="2"/>
        <v>X</v>
      </c>
    </row>
    <row r="42" spans="2:26" ht="15" thickBot="1" x14ac:dyDescent="0.4">
      <c r="C42" s="251" t="str">
        <f>E40</f>
        <v>Oklahoma</v>
      </c>
      <c r="D42" s="251" t="str">
        <f>E41</f>
        <v>Clemson</v>
      </c>
      <c r="E42" s="252" t="s">
        <v>88</v>
      </c>
      <c r="F42" s="253">
        <v>3</v>
      </c>
      <c r="H42" s="229"/>
      <c r="I42" s="243">
        <v>41</v>
      </c>
      <c r="J42" s="233">
        <f t="shared" si="0"/>
        <v>19</v>
      </c>
      <c r="K42" s="244" t="str">
        <f t="shared" si="1"/>
        <v>X</v>
      </c>
      <c r="L42" s="243" t="str">
        <f t="shared" si="2"/>
        <v>X</v>
      </c>
    </row>
    <row r="43" spans="2:26" ht="15" thickTop="1" x14ac:dyDescent="0.35">
      <c r="C43" s="229"/>
      <c r="D43" s="229"/>
      <c r="E43" s="229"/>
      <c r="F43" s="229"/>
    </row>
    <row r="44" spans="2:26" x14ac:dyDescent="0.35">
      <c r="C44" s="229"/>
      <c r="D44" s="229"/>
      <c r="E44" s="229"/>
      <c r="F44" s="229"/>
    </row>
    <row r="45" spans="2:26" x14ac:dyDescent="0.35">
      <c r="C45" s="229"/>
      <c r="D45" s="229"/>
      <c r="E45" s="229"/>
      <c r="F45" s="229"/>
    </row>
    <row r="46" spans="2:26" x14ac:dyDescent="0.35">
      <c r="C46" s="229"/>
      <c r="D46" s="229"/>
      <c r="E46" s="229"/>
      <c r="F46" s="229"/>
    </row>
    <row r="47" spans="2:26" x14ac:dyDescent="0.35">
      <c r="C47" s="229"/>
      <c r="D47" s="229"/>
      <c r="E47" s="229"/>
      <c r="F47" s="229"/>
    </row>
  </sheetData>
  <mergeCells count="5">
    <mergeCell ref="B2:B15"/>
    <mergeCell ref="N3:O4"/>
    <mergeCell ref="P3:Q4"/>
    <mergeCell ref="B16:B27"/>
    <mergeCell ref="B28:B41"/>
  </mergeCells>
  <conditionalFormatting sqref="F2:F11">
    <cfRule type="duplicateValues" dxfId="26" priority="1"/>
  </conditionalFormatting>
  <conditionalFormatting sqref="F2:F42">
    <cfRule type="duplicateValues" dxfId="25" priority="2"/>
  </conditionalFormatting>
  <dataValidations count="3">
    <dataValidation type="list" allowBlank="1" showInputMessage="1" showErrorMessage="1" sqref="E3:E42">
      <formula1>C3:D3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49" zoomScaleNormal="49" workbookViewId="0">
      <selection activeCell="E2" sqref="E2"/>
    </sheetView>
  </sheetViews>
  <sheetFormatPr defaultRowHeight="14.5" x14ac:dyDescent="0.35"/>
  <cols>
    <col min="1" max="1" width="5.26953125" style="228" customWidth="1"/>
    <col min="2" max="2" width="7.54296875" style="228" customWidth="1"/>
    <col min="3" max="5" width="23.1796875" style="228" customWidth="1"/>
    <col min="6" max="6" width="14.26953125" style="228" customWidth="1"/>
    <col min="7" max="8" width="9.1796875" style="228" customWidth="1"/>
    <col min="9" max="9" width="16.1796875" style="228" customWidth="1"/>
    <col min="10" max="10" width="6.453125" style="228" hidden="1" customWidth="1"/>
    <col min="11" max="11" width="0" style="228" hidden="1" customWidth="1"/>
    <col min="12" max="13" width="9.1796875" style="228" customWidth="1"/>
    <col min="14" max="14" width="9.7265625" style="228" customWidth="1"/>
    <col min="15" max="15" width="8.81640625" style="228" customWidth="1"/>
    <col min="16" max="17" width="32.54296875" style="228" customWidth="1"/>
    <col min="18" max="18" width="9.7265625" style="228" customWidth="1"/>
    <col min="19" max="20" width="9.1796875" style="228" customWidth="1"/>
    <col min="21" max="21" width="8.7265625" style="228"/>
    <col min="22" max="23" width="23.1796875" style="228" customWidth="1"/>
    <col min="24" max="16384" width="8.7265625" style="228"/>
  </cols>
  <sheetData>
    <row r="1" spans="2:18" ht="15" thickBot="1" x14ac:dyDescent="0.4">
      <c r="C1" s="229" t="s">
        <v>0</v>
      </c>
      <c r="D1" s="230" t="s">
        <v>1</v>
      </c>
      <c r="E1" s="231" t="s">
        <v>2</v>
      </c>
      <c r="F1" s="232" t="s">
        <v>3</v>
      </c>
      <c r="I1" s="233" t="s">
        <v>4</v>
      </c>
      <c r="J1" s="233"/>
      <c r="K1" s="233"/>
      <c r="L1" s="233"/>
      <c r="O1" s="234"/>
      <c r="P1" s="234"/>
    </row>
    <row r="2" spans="2:18" ht="15.65" customHeight="1" thickTop="1" thickBot="1" x14ac:dyDescent="0.4">
      <c r="B2" s="284" t="s">
        <v>5</v>
      </c>
      <c r="C2" s="229" t="s">
        <v>10</v>
      </c>
      <c r="D2" s="235" t="s">
        <v>11</v>
      </c>
      <c r="E2" s="235" t="s">
        <v>11</v>
      </c>
      <c r="F2" s="236">
        <v>28</v>
      </c>
      <c r="I2" s="237">
        <v>1</v>
      </c>
      <c r="J2" s="228">
        <f t="shared" ref="J2:J42" si="0">MATCH(I2,$F$2:$F$42,0)</f>
        <v>41</v>
      </c>
      <c r="K2" s="238" t="str">
        <f>IF(J2&gt;=0,"X","")</f>
        <v>X</v>
      </c>
      <c r="L2" s="237" t="str">
        <f>IFERROR(K2,"Unused")</f>
        <v>X</v>
      </c>
      <c r="O2" s="239"/>
      <c r="P2" s="239"/>
    </row>
    <row r="3" spans="2:18" ht="15" thickBot="1" x14ac:dyDescent="0.4">
      <c r="B3" s="284"/>
      <c r="C3" s="229" t="s">
        <v>12</v>
      </c>
      <c r="D3" s="240" t="s">
        <v>13</v>
      </c>
      <c r="E3" s="231" t="s">
        <v>132</v>
      </c>
      <c r="F3" s="231">
        <v>29</v>
      </c>
      <c r="I3" s="237">
        <v>2</v>
      </c>
      <c r="J3" s="228">
        <f t="shared" si="0"/>
        <v>11</v>
      </c>
      <c r="K3" s="238" t="str">
        <f t="shared" ref="K3:K42" si="1">IF(J3&gt;=0,"X","")</f>
        <v>X</v>
      </c>
      <c r="L3" s="237" t="str">
        <f t="shared" ref="L3:L42" si="2">IFERROR(K3,"Unused")</f>
        <v>X</v>
      </c>
      <c r="N3" s="278" t="s">
        <v>6</v>
      </c>
      <c r="O3" s="279"/>
      <c r="P3" s="279" t="s">
        <v>133</v>
      </c>
      <c r="Q3" s="282"/>
    </row>
    <row r="4" spans="2:18" ht="15" thickBot="1" x14ac:dyDescent="0.4">
      <c r="B4" s="284"/>
      <c r="C4" s="229" t="s">
        <v>14</v>
      </c>
      <c r="D4" s="240" t="s">
        <v>15</v>
      </c>
      <c r="E4" s="241" t="s">
        <v>134</v>
      </c>
      <c r="F4" s="231">
        <v>30</v>
      </c>
      <c r="I4" s="237">
        <v>3</v>
      </c>
      <c r="J4" s="228">
        <f t="shared" si="0"/>
        <v>23</v>
      </c>
      <c r="K4" s="238" t="str">
        <f t="shared" si="1"/>
        <v>X</v>
      </c>
      <c r="L4" s="237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230" t="s">
        <v>16</v>
      </c>
      <c r="D5" s="240" t="s">
        <v>17</v>
      </c>
      <c r="E5" s="231" t="s">
        <v>135</v>
      </c>
      <c r="F5" s="241">
        <v>31</v>
      </c>
      <c r="I5" s="237">
        <v>4</v>
      </c>
      <c r="J5" s="228">
        <f t="shared" si="0"/>
        <v>39</v>
      </c>
      <c r="K5" s="238" t="str">
        <f t="shared" si="1"/>
        <v>X</v>
      </c>
      <c r="L5" s="237" t="str">
        <f t="shared" si="2"/>
        <v>X</v>
      </c>
    </row>
    <row r="6" spans="2:18" ht="15" thickBot="1" x14ac:dyDescent="0.4">
      <c r="B6" s="284"/>
      <c r="C6" s="230" t="s">
        <v>18</v>
      </c>
      <c r="D6" s="240" t="s">
        <v>19</v>
      </c>
      <c r="E6" s="240" t="s">
        <v>19</v>
      </c>
      <c r="F6" s="241">
        <v>18</v>
      </c>
      <c r="H6" s="229"/>
      <c r="I6" s="232">
        <v>5</v>
      </c>
      <c r="J6" s="229">
        <f t="shared" si="0"/>
        <v>34</v>
      </c>
      <c r="K6" s="242" t="str">
        <f t="shared" si="1"/>
        <v>X</v>
      </c>
      <c r="L6" s="232" t="str">
        <f t="shared" si="2"/>
        <v>X</v>
      </c>
    </row>
    <row r="7" spans="2:18" ht="15" thickBot="1" x14ac:dyDescent="0.4">
      <c r="B7" s="284"/>
      <c r="C7" s="230" t="s">
        <v>20</v>
      </c>
      <c r="D7" s="240" t="s">
        <v>21</v>
      </c>
      <c r="E7" s="230" t="s">
        <v>20</v>
      </c>
      <c r="F7" s="232">
        <v>17</v>
      </c>
      <c r="H7" s="229"/>
      <c r="I7" s="232">
        <v>6</v>
      </c>
      <c r="J7" s="229">
        <f t="shared" si="0"/>
        <v>18</v>
      </c>
      <c r="K7" s="242" t="str">
        <f t="shared" si="1"/>
        <v>X</v>
      </c>
      <c r="L7" s="232" t="str">
        <f t="shared" si="2"/>
        <v>X</v>
      </c>
    </row>
    <row r="8" spans="2:18" ht="15" thickBot="1" x14ac:dyDescent="0.4">
      <c r="B8" s="284"/>
      <c r="C8" s="230" t="s">
        <v>22</v>
      </c>
      <c r="D8" s="240" t="s">
        <v>23</v>
      </c>
      <c r="E8" s="230" t="s">
        <v>22</v>
      </c>
      <c r="F8" s="241">
        <v>41</v>
      </c>
      <c r="H8" s="229"/>
      <c r="I8" s="243">
        <v>7</v>
      </c>
      <c r="J8" s="233">
        <f t="shared" si="0"/>
        <v>26</v>
      </c>
      <c r="K8" s="244" t="str">
        <f t="shared" si="1"/>
        <v>X</v>
      </c>
      <c r="L8" s="243" t="str">
        <f t="shared" si="2"/>
        <v>X</v>
      </c>
    </row>
    <row r="9" spans="2:18" ht="15" thickBot="1" x14ac:dyDescent="0.4">
      <c r="B9" s="284"/>
      <c r="C9" s="230" t="s">
        <v>24</v>
      </c>
      <c r="D9" s="240" t="s">
        <v>25</v>
      </c>
      <c r="E9" s="231" t="s">
        <v>136</v>
      </c>
      <c r="F9" s="241">
        <v>22</v>
      </c>
      <c r="H9" s="229"/>
      <c r="I9" s="232">
        <v>8</v>
      </c>
      <c r="J9" s="229">
        <f t="shared" si="0"/>
        <v>25</v>
      </c>
      <c r="K9" s="242" t="str">
        <f t="shared" si="1"/>
        <v>X</v>
      </c>
      <c r="L9" s="232" t="str">
        <f t="shared" si="2"/>
        <v>X</v>
      </c>
    </row>
    <row r="10" spans="2:18" ht="15" thickBot="1" x14ac:dyDescent="0.4">
      <c r="B10" s="284"/>
      <c r="C10" s="230" t="s">
        <v>26</v>
      </c>
      <c r="D10" s="240" t="s">
        <v>27</v>
      </c>
      <c r="E10" s="231" t="s">
        <v>137</v>
      </c>
      <c r="F10" s="241">
        <v>32</v>
      </c>
      <c r="H10" s="229"/>
      <c r="I10" s="232">
        <v>9</v>
      </c>
      <c r="J10" s="229">
        <f t="shared" si="0"/>
        <v>22</v>
      </c>
      <c r="K10" s="242" t="str">
        <f t="shared" si="1"/>
        <v>X</v>
      </c>
      <c r="L10" s="232" t="str">
        <f t="shared" si="2"/>
        <v>X</v>
      </c>
      <c r="R10" s="228" t="s">
        <v>7</v>
      </c>
    </row>
    <row r="11" spans="2:18" ht="15" thickBot="1" x14ac:dyDescent="0.4">
      <c r="B11" s="284"/>
      <c r="C11" s="230" t="s">
        <v>28</v>
      </c>
      <c r="D11" s="240" t="s">
        <v>29</v>
      </c>
      <c r="E11" s="231" t="s">
        <v>138</v>
      </c>
      <c r="F11" s="241">
        <v>38</v>
      </c>
      <c r="H11" s="229"/>
      <c r="I11" s="232">
        <v>10</v>
      </c>
      <c r="J11" s="229">
        <f t="shared" si="0"/>
        <v>20</v>
      </c>
      <c r="K11" s="242" t="str">
        <f t="shared" si="1"/>
        <v>X</v>
      </c>
      <c r="L11" s="232" t="str">
        <f t="shared" si="2"/>
        <v>X</v>
      </c>
    </row>
    <row r="12" spans="2:18" ht="15" thickBot="1" x14ac:dyDescent="0.4">
      <c r="B12" s="284"/>
      <c r="C12" s="230" t="s">
        <v>30</v>
      </c>
      <c r="D12" s="240" t="s">
        <v>31</v>
      </c>
      <c r="E12" s="231" t="s">
        <v>139</v>
      </c>
      <c r="F12" s="241">
        <v>2</v>
      </c>
      <c r="H12" s="229"/>
      <c r="I12" s="232">
        <v>11</v>
      </c>
      <c r="J12" s="229">
        <f t="shared" si="0"/>
        <v>15</v>
      </c>
      <c r="K12" s="242" t="str">
        <f t="shared" si="1"/>
        <v>X</v>
      </c>
      <c r="L12" s="232" t="str">
        <f t="shared" si="2"/>
        <v>X</v>
      </c>
    </row>
    <row r="13" spans="2:18" ht="15" thickBot="1" x14ac:dyDescent="0.4">
      <c r="B13" s="284"/>
      <c r="C13" s="230" t="s">
        <v>32</v>
      </c>
      <c r="D13" s="240" t="s">
        <v>33</v>
      </c>
      <c r="E13" s="230" t="s">
        <v>32</v>
      </c>
      <c r="F13" s="241">
        <v>12</v>
      </c>
      <c r="H13" s="229"/>
      <c r="I13" s="232">
        <v>12</v>
      </c>
      <c r="J13" s="229">
        <f t="shared" si="0"/>
        <v>12</v>
      </c>
      <c r="K13" s="242" t="str">
        <f t="shared" si="1"/>
        <v>X</v>
      </c>
      <c r="L13" s="232" t="str">
        <f t="shared" si="2"/>
        <v>X</v>
      </c>
    </row>
    <row r="14" spans="2:18" ht="15" thickBot="1" x14ac:dyDescent="0.4">
      <c r="B14" s="284"/>
      <c r="C14" s="230" t="s">
        <v>34</v>
      </c>
      <c r="D14" s="240" t="s">
        <v>35</v>
      </c>
      <c r="E14" s="240" t="s">
        <v>35</v>
      </c>
      <c r="F14" s="241">
        <v>27</v>
      </c>
      <c r="H14" s="229"/>
      <c r="I14" s="232">
        <v>13</v>
      </c>
      <c r="J14" s="229">
        <f t="shared" si="0"/>
        <v>40</v>
      </c>
      <c r="K14" s="242" t="str">
        <f t="shared" si="1"/>
        <v>X</v>
      </c>
      <c r="L14" s="232" t="str">
        <f t="shared" si="2"/>
        <v>X</v>
      </c>
      <c r="Q14" s="228" t="s">
        <v>7</v>
      </c>
    </row>
    <row r="15" spans="2:18" ht="15" thickBot="1" x14ac:dyDescent="0.4">
      <c r="B15" s="284"/>
      <c r="C15" s="245" t="s">
        <v>36</v>
      </c>
      <c r="D15" s="246" t="s">
        <v>37</v>
      </c>
      <c r="E15" s="247" t="s">
        <v>140</v>
      </c>
      <c r="F15" s="250">
        <v>37</v>
      </c>
      <c r="H15" s="229"/>
      <c r="I15" s="243">
        <v>14</v>
      </c>
      <c r="J15" s="233">
        <f t="shared" si="0"/>
        <v>38</v>
      </c>
      <c r="K15" s="244" t="str">
        <f t="shared" si="1"/>
        <v>X</v>
      </c>
      <c r="L15" s="243" t="str">
        <f t="shared" si="2"/>
        <v>X</v>
      </c>
    </row>
    <row r="16" spans="2:18" ht="14.5" customHeight="1" thickBot="1" x14ac:dyDescent="0.4">
      <c r="B16" s="276" t="s">
        <v>8</v>
      </c>
      <c r="C16" s="230" t="s">
        <v>38</v>
      </c>
      <c r="D16" s="240" t="s">
        <v>39</v>
      </c>
      <c r="E16" s="241" t="s">
        <v>141</v>
      </c>
      <c r="F16" s="241">
        <v>11</v>
      </c>
      <c r="H16" s="229"/>
      <c r="I16" s="232">
        <v>15</v>
      </c>
      <c r="J16" s="229">
        <f t="shared" si="0"/>
        <v>27</v>
      </c>
      <c r="K16" s="242" t="str">
        <f t="shared" si="1"/>
        <v>X</v>
      </c>
      <c r="L16" s="232" t="str">
        <f t="shared" si="2"/>
        <v>X</v>
      </c>
    </row>
    <row r="17" spans="1:26" ht="15" thickBot="1" x14ac:dyDescent="0.4">
      <c r="B17" s="276"/>
      <c r="C17" s="230" t="s">
        <v>40</v>
      </c>
      <c r="D17" s="240" t="s">
        <v>41</v>
      </c>
      <c r="E17" s="241" t="s">
        <v>142</v>
      </c>
      <c r="F17" s="241">
        <v>33</v>
      </c>
      <c r="H17" s="229"/>
      <c r="I17" s="232">
        <v>16</v>
      </c>
      <c r="J17" s="229">
        <f t="shared" si="0"/>
        <v>33</v>
      </c>
      <c r="K17" s="242" t="str">
        <f t="shared" si="1"/>
        <v>X</v>
      </c>
      <c r="L17" s="232" t="str">
        <f t="shared" si="2"/>
        <v>X</v>
      </c>
    </row>
    <row r="18" spans="1:26" ht="15" thickBot="1" x14ac:dyDescent="0.4">
      <c r="B18" s="276"/>
      <c r="C18" s="230" t="s">
        <v>42</v>
      </c>
      <c r="D18" s="240" t="s">
        <v>43</v>
      </c>
      <c r="E18" s="241" t="s">
        <v>143</v>
      </c>
      <c r="F18" s="241">
        <v>23</v>
      </c>
      <c r="H18" s="229"/>
      <c r="I18" s="232">
        <v>17</v>
      </c>
      <c r="J18" s="229">
        <f t="shared" si="0"/>
        <v>6</v>
      </c>
      <c r="K18" s="242" t="str">
        <f t="shared" si="1"/>
        <v>X</v>
      </c>
      <c r="L18" s="232" t="str">
        <f t="shared" si="2"/>
        <v>X</v>
      </c>
    </row>
    <row r="19" spans="1:26" ht="15" thickBot="1" x14ac:dyDescent="0.4">
      <c r="B19" s="276"/>
      <c r="C19" s="230" t="s">
        <v>44</v>
      </c>
      <c r="D19" s="240" t="s">
        <v>45</v>
      </c>
      <c r="E19" s="230" t="s">
        <v>44</v>
      </c>
      <c r="F19" s="241">
        <v>6</v>
      </c>
      <c r="H19" s="229"/>
      <c r="I19" s="232">
        <v>18</v>
      </c>
      <c r="J19" s="229">
        <f t="shared" si="0"/>
        <v>5</v>
      </c>
      <c r="K19" s="242" t="str">
        <f t="shared" si="1"/>
        <v>X</v>
      </c>
      <c r="L19" s="232" t="str">
        <f t="shared" si="2"/>
        <v>X</v>
      </c>
    </row>
    <row r="20" spans="1:26" ht="15" thickBot="1" x14ac:dyDescent="0.4">
      <c r="B20" s="276"/>
      <c r="C20" s="230" t="s">
        <v>46</v>
      </c>
      <c r="D20" s="240" t="s">
        <v>47</v>
      </c>
      <c r="E20" s="230" t="s">
        <v>46</v>
      </c>
      <c r="F20" s="241">
        <v>40</v>
      </c>
      <c r="H20" s="229"/>
      <c r="I20" s="232">
        <v>19</v>
      </c>
      <c r="J20" s="229">
        <f t="shared" si="0"/>
        <v>21</v>
      </c>
      <c r="K20" s="242" t="str">
        <f t="shared" si="1"/>
        <v>X</v>
      </c>
      <c r="L20" s="232" t="str">
        <f t="shared" si="2"/>
        <v>X</v>
      </c>
    </row>
    <row r="21" spans="1:26" ht="15" thickBot="1" x14ac:dyDescent="0.4">
      <c r="B21" s="276"/>
      <c r="C21" s="230" t="s">
        <v>48</v>
      </c>
      <c r="D21" s="240" t="s">
        <v>49</v>
      </c>
      <c r="E21" s="231" t="s">
        <v>144</v>
      </c>
      <c r="F21" s="241">
        <v>10</v>
      </c>
      <c r="H21" s="229"/>
      <c r="I21" s="232">
        <v>20</v>
      </c>
      <c r="J21" s="229">
        <f t="shared" si="0"/>
        <v>24</v>
      </c>
      <c r="K21" s="242" t="str">
        <f t="shared" si="1"/>
        <v>X</v>
      </c>
      <c r="L21" s="232" t="str">
        <f t="shared" si="2"/>
        <v>X</v>
      </c>
    </row>
    <row r="22" spans="1:26" ht="15" thickBot="1" x14ac:dyDescent="0.4">
      <c r="B22" s="276"/>
      <c r="C22" s="230" t="s">
        <v>50</v>
      </c>
      <c r="D22" s="240" t="s">
        <v>51</v>
      </c>
      <c r="E22" s="231" t="s">
        <v>145</v>
      </c>
      <c r="F22" s="241">
        <v>19</v>
      </c>
      <c r="H22" s="229"/>
      <c r="I22" s="243">
        <v>21</v>
      </c>
      <c r="J22" s="233">
        <f t="shared" si="0"/>
        <v>30</v>
      </c>
      <c r="K22" s="244" t="str">
        <f t="shared" si="1"/>
        <v>X</v>
      </c>
      <c r="L22" s="243" t="str">
        <f t="shared" si="2"/>
        <v>X</v>
      </c>
    </row>
    <row r="23" spans="1:26" ht="15" thickBot="1" x14ac:dyDescent="0.4">
      <c r="B23" s="276"/>
      <c r="C23" s="230" t="s">
        <v>52</v>
      </c>
      <c r="D23" s="240" t="s">
        <v>53</v>
      </c>
      <c r="E23" s="240" t="s">
        <v>53</v>
      </c>
      <c r="F23" s="241">
        <v>9</v>
      </c>
      <c r="H23" s="229"/>
      <c r="I23" s="232">
        <v>22</v>
      </c>
      <c r="J23" s="229">
        <f t="shared" si="0"/>
        <v>8</v>
      </c>
      <c r="K23" s="242" t="str">
        <f t="shared" si="1"/>
        <v>X</v>
      </c>
      <c r="L23" s="232" t="str">
        <f t="shared" si="2"/>
        <v>X</v>
      </c>
    </row>
    <row r="24" spans="1:26" ht="15" thickBot="1" x14ac:dyDescent="0.4">
      <c r="B24" s="276"/>
      <c r="C24" s="230" t="s">
        <v>54</v>
      </c>
      <c r="D24" s="240" t="s">
        <v>55</v>
      </c>
      <c r="E24" s="231" t="s">
        <v>146</v>
      </c>
      <c r="F24" s="241">
        <v>3</v>
      </c>
      <c r="H24" s="229"/>
      <c r="I24" s="232">
        <v>23</v>
      </c>
      <c r="J24" s="229">
        <f t="shared" si="0"/>
        <v>17</v>
      </c>
      <c r="K24" s="242" t="str">
        <f t="shared" si="1"/>
        <v>X</v>
      </c>
      <c r="L24" s="232" t="str">
        <f t="shared" si="2"/>
        <v>X</v>
      </c>
    </row>
    <row r="25" spans="1:26" ht="15" thickBot="1" x14ac:dyDescent="0.4">
      <c r="B25" s="276"/>
      <c r="C25" s="230" t="s">
        <v>56</v>
      </c>
      <c r="D25" s="240" t="s">
        <v>57</v>
      </c>
      <c r="E25" s="230" t="s">
        <v>56</v>
      </c>
      <c r="F25" s="241">
        <v>20</v>
      </c>
      <c r="H25" s="229"/>
      <c r="I25" s="232">
        <v>24</v>
      </c>
      <c r="J25" s="229">
        <f t="shared" si="0"/>
        <v>28</v>
      </c>
      <c r="K25" s="242" t="str">
        <f t="shared" si="1"/>
        <v>X</v>
      </c>
      <c r="L25" s="232" t="str">
        <f t="shared" si="2"/>
        <v>X</v>
      </c>
      <c r="P25" s="249" t="s">
        <v>7</v>
      </c>
      <c r="Q25" s="249"/>
      <c r="R25" s="249"/>
      <c r="S25" s="249"/>
      <c r="T25" s="249"/>
      <c r="U25" s="249"/>
      <c r="Z25" s="249"/>
    </row>
    <row r="26" spans="1:26" ht="15" thickBot="1" x14ac:dyDescent="0.4">
      <c r="A26" s="229"/>
      <c r="B26" s="276"/>
      <c r="C26" s="230" t="s">
        <v>58</v>
      </c>
      <c r="D26" s="240" t="s">
        <v>59</v>
      </c>
      <c r="E26" s="240" t="s">
        <v>59</v>
      </c>
      <c r="F26" s="241">
        <v>8</v>
      </c>
      <c r="H26" s="229"/>
      <c r="I26" s="232">
        <v>25</v>
      </c>
      <c r="J26" s="229">
        <f t="shared" si="0"/>
        <v>35</v>
      </c>
      <c r="K26" s="242" t="str">
        <f t="shared" si="1"/>
        <v>X</v>
      </c>
      <c r="L26" s="232" t="str">
        <f t="shared" si="2"/>
        <v>X</v>
      </c>
      <c r="P26" s="249"/>
      <c r="Q26" s="249"/>
      <c r="R26" s="249"/>
      <c r="S26" s="249"/>
      <c r="T26" s="249"/>
      <c r="U26" s="249"/>
      <c r="Z26" s="249"/>
    </row>
    <row r="27" spans="1:26" ht="15" thickBot="1" x14ac:dyDescent="0.4">
      <c r="A27" s="229"/>
      <c r="B27" s="276"/>
      <c r="C27" s="245" t="s">
        <v>60</v>
      </c>
      <c r="D27" s="246" t="s">
        <v>61</v>
      </c>
      <c r="E27" s="247" t="s">
        <v>147</v>
      </c>
      <c r="F27" s="248">
        <v>7</v>
      </c>
      <c r="H27" s="229"/>
      <c r="I27" s="232">
        <v>26</v>
      </c>
      <c r="J27" s="229">
        <f t="shared" si="0"/>
        <v>32</v>
      </c>
      <c r="K27" s="242" t="str">
        <f t="shared" si="1"/>
        <v>X</v>
      </c>
      <c r="L27" s="232" t="str">
        <f t="shared" si="2"/>
        <v>X</v>
      </c>
      <c r="P27" s="249"/>
      <c r="Q27" s="249"/>
      <c r="R27" s="249"/>
      <c r="S27" s="249"/>
      <c r="T27" s="249"/>
      <c r="U27" s="249"/>
      <c r="Z27" s="249"/>
    </row>
    <row r="28" spans="1:26" ht="15" thickBot="1" x14ac:dyDescent="0.4">
      <c r="A28" s="229"/>
      <c r="B28" s="276" t="s">
        <v>9</v>
      </c>
      <c r="C28" s="230" t="s">
        <v>62</v>
      </c>
      <c r="D28" s="240" t="s">
        <v>63</v>
      </c>
      <c r="E28" s="231" t="s">
        <v>148</v>
      </c>
      <c r="F28" s="241">
        <v>15</v>
      </c>
      <c r="H28" s="229"/>
      <c r="I28" s="232">
        <v>27</v>
      </c>
      <c r="J28" s="229">
        <f t="shared" si="0"/>
        <v>13</v>
      </c>
      <c r="K28" s="242" t="str">
        <f t="shared" si="1"/>
        <v>X</v>
      </c>
      <c r="L28" s="232" t="str">
        <f t="shared" si="2"/>
        <v>X</v>
      </c>
      <c r="P28" s="249"/>
      <c r="Q28" s="249"/>
      <c r="R28" s="249"/>
      <c r="S28" s="249"/>
      <c r="T28" s="249"/>
      <c r="U28" s="249"/>
      <c r="Z28" s="249"/>
    </row>
    <row r="29" spans="1:26" ht="15" thickBot="1" x14ac:dyDescent="0.4">
      <c r="A29" s="229"/>
      <c r="B29" s="276"/>
      <c r="C29" s="230" t="s">
        <v>64</v>
      </c>
      <c r="D29" s="240" t="s">
        <v>65</v>
      </c>
      <c r="E29" s="240" t="s">
        <v>65</v>
      </c>
      <c r="F29" s="241">
        <v>24</v>
      </c>
      <c r="H29" s="229"/>
      <c r="I29" s="243">
        <v>28</v>
      </c>
      <c r="J29" s="233">
        <f t="shared" si="0"/>
        <v>1</v>
      </c>
      <c r="K29" s="244" t="str">
        <f t="shared" si="1"/>
        <v>X</v>
      </c>
      <c r="L29" s="243" t="str">
        <f t="shared" si="2"/>
        <v>X</v>
      </c>
      <c r="P29" s="249"/>
      <c r="Q29" s="249"/>
      <c r="R29" s="249"/>
      <c r="S29" s="249"/>
      <c r="T29" s="249"/>
      <c r="U29" s="249"/>
      <c r="Z29" s="249"/>
    </row>
    <row r="30" spans="1:26" ht="15" thickBot="1" x14ac:dyDescent="0.4">
      <c r="B30" s="276"/>
      <c r="C30" s="230" t="s">
        <v>66</v>
      </c>
      <c r="D30" s="240" t="s">
        <v>67</v>
      </c>
      <c r="E30" s="231" t="s">
        <v>149</v>
      </c>
      <c r="F30" s="241">
        <v>34</v>
      </c>
      <c r="H30" s="229"/>
      <c r="I30" s="232">
        <v>29</v>
      </c>
      <c r="J30" s="229">
        <f t="shared" si="0"/>
        <v>2</v>
      </c>
      <c r="K30" s="242" t="str">
        <f t="shared" si="1"/>
        <v>X</v>
      </c>
      <c r="L30" s="232" t="str">
        <f t="shared" si="2"/>
        <v>X</v>
      </c>
      <c r="P30" s="249"/>
      <c r="Q30" s="249"/>
      <c r="R30" s="249"/>
      <c r="S30" s="249"/>
      <c r="T30" s="249"/>
      <c r="U30" s="249"/>
      <c r="Z30" s="249"/>
    </row>
    <row r="31" spans="1:26" ht="15" thickBot="1" x14ac:dyDescent="0.4">
      <c r="B31" s="276"/>
      <c r="C31" s="230" t="s">
        <v>68</v>
      </c>
      <c r="D31" s="240" t="s">
        <v>69</v>
      </c>
      <c r="E31" s="240" t="s">
        <v>69</v>
      </c>
      <c r="F31" s="241">
        <v>21</v>
      </c>
      <c r="H31" s="229"/>
      <c r="I31" s="232">
        <v>30</v>
      </c>
      <c r="J31" s="229">
        <f t="shared" si="0"/>
        <v>3</v>
      </c>
      <c r="K31" s="242" t="str">
        <f t="shared" si="1"/>
        <v>X</v>
      </c>
      <c r="L31" s="232" t="str">
        <f t="shared" si="2"/>
        <v>X</v>
      </c>
      <c r="P31" s="249"/>
      <c r="Q31" s="249"/>
      <c r="R31" s="249"/>
      <c r="S31" s="249"/>
      <c r="T31" s="249"/>
      <c r="U31" s="249"/>
      <c r="Z31" s="249"/>
    </row>
    <row r="32" spans="1:26" ht="15" thickBot="1" x14ac:dyDescent="0.4">
      <c r="B32" s="276"/>
      <c r="C32" s="230" t="s">
        <v>70</v>
      </c>
      <c r="D32" s="240" t="s">
        <v>71</v>
      </c>
      <c r="E32" s="231" t="s">
        <v>150</v>
      </c>
      <c r="F32" s="241">
        <v>36</v>
      </c>
      <c r="H32" s="229"/>
      <c r="I32" s="232">
        <v>31</v>
      </c>
      <c r="J32" s="229">
        <f t="shared" si="0"/>
        <v>4</v>
      </c>
      <c r="K32" s="242" t="str">
        <f t="shared" si="1"/>
        <v>X</v>
      </c>
      <c r="L32" s="232" t="str">
        <f t="shared" si="2"/>
        <v>X</v>
      </c>
      <c r="P32" s="249"/>
      <c r="Q32" s="249"/>
      <c r="R32" s="249" t="s">
        <v>7</v>
      </c>
      <c r="S32" s="249"/>
      <c r="T32" s="249"/>
      <c r="U32" s="249"/>
      <c r="Z32" s="249"/>
    </row>
    <row r="33" spans="2:26" ht="15" thickBot="1" x14ac:dyDescent="0.4">
      <c r="B33" s="276"/>
      <c r="C33" s="230" t="s">
        <v>72</v>
      </c>
      <c r="D33" s="240" t="s">
        <v>73</v>
      </c>
      <c r="E33" s="240" t="s">
        <v>73</v>
      </c>
      <c r="F33" s="241">
        <v>26</v>
      </c>
      <c r="H33" s="229"/>
      <c r="I33" s="232">
        <v>32</v>
      </c>
      <c r="J33" s="229">
        <f t="shared" si="0"/>
        <v>9</v>
      </c>
      <c r="K33" s="242" t="str">
        <f t="shared" si="1"/>
        <v>X</v>
      </c>
      <c r="L33" s="232" t="str">
        <f t="shared" si="2"/>
        <v>X</v>
      </c>
      <c r="P33" s="249"/>
      <c r="Q33" s="249"/>
      <c r="R33" s="249"/>
      <c r="S33" s="249"/>
      <c r="T33" s="249"/>
      <c r="U33" s="249"/>
      <c r="Z33" s="249"/>
    </row>
    <row r="34" spans="2:26" ht="15" thickBot="1" x14ac:dyDescent="0.4">
      <c r="B34" s="276"/>
      <c r="C34" s="230" t="s">
        <v>74</v>
      </c>
      <c r="D34" s="240" t="s">
        <v>75</v>
      </c>
      <c r="E34" s="240" t="s">
        <v>75</v>
      </c>
      <c r="F34" s="241">
        <v>16</v>
      </c>
      <c r="H34" s="229"/>
      <c r="I34" s="232">
        <v>33</v>
      </c>
      <c r="J34" s="229">
        <f t="shared" si="0"/>
        <v>16</v>
      </c>
      <c r="K34" s="242" t="str">
        <f t="shared" si="1"/>
        <v>X</v>
      </c>
      <c r="L34" s="232" t="str">
        <f t="shared" si="2"/>
        <v>X</v>
      </c>
      <c r="P34" s="249"/>
      <c r="Q34" s="249"/>
      <c r="R34" s="249"/>
      <c r="S34" s="249"/>
      <c r="T34" s="249"/>
      <c r="U34" s="249"/>
      <c r="Z34" s="249"/>
    </row>
    <row r="35" spans="2:26" ht="15" thickBot="1" x14ac:dyDescent="0.4">
      <c r="B35" s="276"/>
      <c r="C35" s="230" t="s">
        <v>76</v>
      </c>
      <c r="D35" s="240" t="s">
        <v>77</v>
      </c>
      <c r="E35" s="231" t="s">
        <v>151</v>
      </c>
      <c r="F35" s="241">
        <v>5</v>
      </c>
      <c r="H35" s="229"/>
      <c r="I35" s="232">
        <v>34</v>
      </c>
      <c r="J35" s="229">
        <f t="shared" si="0"/>
        <v>29</v>
      </c>
      <c r="K35" s="242" t="str">
        <f t="shared" si="1"/>
        <v>X</v>
      </c>
      <c r="L35" s="232" t="str">
        <f t="shared" si="2"/>
        <v>X</v>
      </c>
      <c r="P35" s="249"/>
      <c r="Q35" s="249"/>
      <c r="R35" s="249"/>
      <c r="S35" s="249"/>
      <c r="T35" s="249"/>
      <c r="U35" s="249"/>
      <c r="Z35" s="249"/>
    </row>
    <row r="36" spans="2:26" ht="15" thickBot="1" x14ac:dyDescent="0.4">
      <c r="B36" s="276"/>
      <c r="C36" s="230" t="s">
        <v>78</v>
      </c>
      <c r="D36" s="240" t="s">
        <v>79</v>
      </c>
      <c r="E36" s="240" t="s">
        <v>79</v>
      </c>
      <c r="F36" s="241">
        <v>25</v>
      </c>
      <c r="H36" s="229"/>
      <c r="I36" s="243">
        <v>35</v>
      </c>
      <c r="J36" s="233">
        <f t="shared" si="0"/>
        <v>36</v>
      </c>
      <c r="K36" s="244" t="str">
        <f t="shared" si="1"/>
        <v>X</v>
      </c>
      <c r="L36" s="243" t="str">
        <f t="shared" si="2"/>
        <v>X</v>
      </c>
      <c r="P36" s="249"/>
      <c r="Q36" s="249"/>
      <c r="R36" s="249"/>
      <c r="S36" s="249"/>
      <c r="T36" s="249"/>
      <c r="U36" s="249"/>
      <c r="Z36" s="249"/>
    </row>
    <row r="37" spans="2:26" ht="15" thickBot="1" x14ac:dyDescent="0.4">
      <c r="B37" s="276"/>
      <c r="C37" s="230" t="s">
        <v>80</v>
      </c>
      <c r="D37" s="240" t="s">
        <v>81</v>
      </c>
      <c r="E37" s="231" t="s">
        <v>152</v>
      </c>
      <c r="F37" s="241">
        <v>35</v>
      </c>
      <c r="H37" s="229"/>
      <c r="I37" s="232">
        <v>36</v>
      </c>
      <c r="J37" s="229">
        <f t="shared" si="0"/>
        <v>31</v>
      </c>
      <c r="K37" s="242" t="str">
        <f t="shared" si="1"/>
        <v>X</v>
      </c>
      <c r="L37" s="232" t="str">
        <f t="shared" si="2"/>
        <v>X</v>
      </c>
      <c r="P37" s="249"/>
      <c r="Q37" s="249"/>
      <c r="R37" s="249"/>
      <c r="S37" s="249"/>
      <c r="T37" s="249"/>
      <c r="U37" s="249"/>
      <c r="Z37" s="249"/>
    </row>
    <row r="38" spans="2:26" ht="15" thickBot="1" x14ac:dyDescent="0.4">
      <c r="B38" s="276"/>
      <c r="C38" s="230" t="s">
        <v>82</v>
      </c>
      <c r="D38" s="240" t="s">
        <v>83</v>
      </c>
      <c r="E38" s="231" t="s">
        <v>153</v>
      </c>
      <c r="F38" s="232">
        <v>39</v>
      </c>
      <c r="H38" s="229"/>
      <c r="I38" s="232">
        <v>37</v>
      </c>
      <c r="J38" s="229">
        <f t="shared" si="0"/>
        <v>14</v>
      </c>
      <c r="K38" s="242" t="str">
        <f t="shared" si="1"/>
        <v>X</v>
      </c>
      <c r="L38" s="232" t="str">
        <f t="shared" si="2"/>
        <v>X</v>
      </c>
      <c r="P38" s="249"/>
      <c r="Q38" s="249"/>
      <c r="R38" s="249"/>
      <c r="S38" s="249"/>
      <c r="T38" s="249"/>
      <c r="U38" s="249"/>
      <c r="Z38" s="249"/>
    </row>
    <row r="39" spans="2:26" ht="15" thickBot="1" x14ac:dyDescent="0.4">
      <c r="B39" s="276"/>
      <c r="C39" s="230" t="s">
        <v>84</v>
      </c>
      <c r="D39" s="240" t="s">
        <v>85</v>
      </c>
      <c r="E39" s="231" t="s">
        <v>154</v>
      </c>
      <c r="F39" s="241">
        <v>14</v>
      </c>
      <c r="H39" s="229"/>
      <c r="I39" s="232">
        <v>38</v>
      </c>
      <c r="J39" s="229">
        <f t="shared" si="0"/>
        <v>10</v>
      </c>
      <c r="K39" s="242" t="str">
        <f t="shared" si="1"/>
        <v>X</v>
      </c>
      <c r="L39" s="232" t="str">
        <f t="shared" si="2"/>
        <v>X</v>
      </c>
      <c r="P39" s="249"/>
      <c r="Q39" s="249"/>
      <c r="R39" s="249"/>
      <c r="S39" s="249"/>
      <c r="T39" s="249"/>
      <c r="U39" s="249"/>
      <c r="Z39" s="249"/>
    </row>
    <row r="40" spans="2:26" ht="15" thickBot="1" x14ac:dyDescent="0.4">
      <c r="B40" s="276"/>
      <c r="C40" s="229" t="s">
        <v>86</v>
      </c>
      <c r="D40" s="240" t="s">
        <v>87</v>
      </c>
      <c r="E40" s="240" t="s">
        <v>87</v>
      </c>
      <c r="F40" s="231">
        <v>4</v>
      </c>
      <c r="H40" s="229"/>
      <c r="I40" s="232">
        <v>39</v>
      </c>
      <c r="J40" s="229">
        <f t="shared" si="0"/>
        <v>37</v>
      </c>
      <c r="K40" s="242" t="str">
        <f t="shared" si="1"/>
        <v>X</v>
      </c>
      <c r="L40" s="232" t="str">
        <f t="shared" si="2"/>
        <v>X</v>
      </c>
      <c r="P40" s="249"/>
      <c r="Q40" s="249"/>
      <c r="R40" s="249"/>
      <c r="S40" s="249"/>
      <c r="T40" s="249"/>
      <c r="U40" s="249"/>
      <c r="Z40" s="249"/>
    </row>
    <row r="41" spans="2:26" ht="15" thickBot="1" x14ac:dyDescent="0.4">
      <c r="B41" s="276"/>
      <c r="C41" s="229" t="s">
        <v>88</v>
      </c>
      <c r="D41" s="240" t="s">
        <v>89</v>
      </c>
      <c r="E41" s="231" t="s">
        <v>155</v>
      </c>
      <c r="F41" s="231">
        <v>13</v>
      </c>
      <c r="H41" s="229"/>
      <c r="I41" s="232">
        <v>40</v>
      </c>
      <c r="J41" s="229">
        <f t="shared" si="0"/>
        <v>19</v>
      </c>
      <c r="K41" s="242" t="str">
        <f t="shared" si="1"/>
        <v>X</v>
      </c>
      <c r="L41" s="232" t="str">
        <f t="shared" si="2"/>
        <v>X</v>
      </c>
    </row>
    <row r="42" spans="2:26" ht="15" thickBot="1" x14ac:dyDescent="0.4">
      <c r="C42" s="251" t="str">
        <f>E40</f>
        <v>Georgia</v>
      </c>
      <c r="D42" s="251" t="str">
        <f>E41</f>
        <v>clemson</v>
      </c>
      <c r="E42" s="252" t="s">
        <v>155</v>
      </c>
      <c r="F42" s="253">
        <v>1</v>
      </c>
      <c r="H42" s="229"/>
      <c r="I42" s="243">
        <v>41</v>
      </c>
      <c r="J42" s="233">
        <f t="shared" si="0"/>
        <v>7</v>
      </c>
      <c r="K42" s="244" t="str">
        <f t="shared" si="1"/>
        <v>X</v>
      </c>
      <c r="L42" s="243" t="str">
        <f t="shared" si="2"/>
        <v>X</v>
      </c>
    </row>
    <row r="43" spans="2:26" ht="15" thickTop="1" x14ac:dyDescent="0.35">
      <c r="C43" s="229"/>
      <c r="D43" s="229"/>
      <c r="E43" s="229"/>
      <c r="F43" s="229"/>
    </row>
    <row r="44" spans="2:26" x14ac:dyDescent="0.35">
      <c r="C44" s="229"/>
      <c r="D44" s="229"/>
      <c r="E44" s="229"/>
      <c r="F44" s="229"/>
    </row>
    <row r="45" spans="2:26" x14ac:dyDescent="0.35">
      <c r="C45" s="229"/>
      <c r="D45" s="229"/>
      <c r="E45" s="229"/>
      <c r="F45" s="229"/>
    </row>
    <row r="46" spans="2:26" x14ac:dyDescent="0.35">
      <c r="C46" s="229"/>
      <c r="D46" s="229"/>
      <c r="E46" s="229"/>
      <c r="F46" s="229"/>
    </row>
    <row r="47" spans="2:26" x14ac:dyDescent="0.35">
      <c r="C47" s="229"/>
      <c r="D47" s="229"/>
      <c r="E47" s="229"/>
      <c r="F47" s="229"/>
    </row>
  </sheetData>
  <mergeCells count="5">
    <mergeCell ref="B2:B15"/>
    <mergeCell ref="N3:O4"/>
    <mergeCell ref="P3:Q4"/>
    <mergeCell ref="B16:B27"/>
    <mergeCell ref="B28:B41"/>
  </mergeCells>
  <conditionalFormatting sqref="F2:F11">
    <cfRule type="duplicateValues" dxfId="17" priority="1"/>
  </conditionalFormatting>
  <conditionalFormatting sqref="F2:F42">
    <cfRule type="duplicateValues" dxfId="16" priority="2"/>
  </conditionalFormatting>
  <dataValidations count="2"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sqref="E24 E27:E28 E35 E15:E18 E3:E5 E32 E30 E9:E12 E21:E22 E37:E39 E41:E42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="49" zoomScaleNormal="49" workbookViewId="0"/>
  </sheetViews>
  <sheetFormatPr defaultRowHeight="14.5" x14ac:dyDescent="0.35"/>
  <cols>
    <col min="1" max="1" width="5.26953125" customWidth="1"/>
    <col min="2" max="2" width="7.6328125" customWidth="1"/>
    <col min="3" max="5" width="23.1796875" customWidth="1"/>
    <col min="6" max="6" width="14.26953125" customWidth="1"/>
    <col min="9" max="9" width="16.1796875" customWidth="1"/>
    <col min="10" max="10" width="6.453125" hidden="1" customWidth="1"/>
    <col min="11" max="11" width="8.7265625" hidden="1" customWidth="1"/>
    <col min="13" max="13" width="9.1796875" customWidth="1"/>
    <col min="14" max="14" width="9.7265625" customWidth="1"/>
    <col min="15" max="15" width="8.90625" customWidth="1"/>
    <col min="16" max="16" width="11.453125" customWidth="1"/>
    <col min="17" max="17" width="12.453125" customWidth="1"/>
    <col min="18" max="18" width="9.7265625" customWidth="1"/>
  </cols>
  <sheetData>
    <row r="1" spans="2:18" ht="15" thickBot="1" x14ac:dyDescent="0.4">
      <c r="C1" s="1" t="s">
        <v>0</v>
      </c>
      <c r="D1" s="2" t="s">
        <v>1</v>
      </c>
      <c r="E1" s="3" t="s">
        <v>2</v>
      </c>
      <c r="F1" s="4" t="s">
        <v>3</v>
      </c>
      <c r="I1" s="277" t="s">
        <v>4</v>
      </c>
      <c r="J1" s="277"/>
      <c r="K1" s="277"/>
      <c r="L1" s="277"/>
      <c r="O1" s="6"/>
      <c r="P1" s="6"/>
    </row>
    <row r="2" spans="2:18" ht="15.5" customHeight="1" thickTop="1" thickBot="1" x14ac:dyDescent="0.4">
      <c r="B2" s="284" t="s">
        <v>5</v>
      </c>
      <c r="C2" s="1" t="s">
        <v>10</v>
      </c>
      <c r="D2" s="7" t="s">
        <v>11</v>
      </c>
      <c r="E2" s="3" t="s">
        <v>162</v>
      </c>
      <c r="F2" s="8">
        <v>10</v>
      </c>
      <c r="I2" s="9">
        <v>1</v>
      </c>
      <c r="J2">
        <f t="shared" ref="J2:J42" si="0">MATCH(I2,$F$2:$F$42,0)</f>
        <v>8</v>
      </c>
      <c r="K2" s="10" t="str">
        <f>IF(J2&gt;=0,"X","")</f>
        <v>X</v>
      </c>
      <c r="L2" s="9" t="str">
        <f>IFERROR(K2,"Unused")</f>
        <v>X</v>
      </c>
      <c r="O2" s="11"/>
      <c r="P2" s="11"/>
    </row>
    <row r="3" spans="2:18" ht="15" thickBot="1" x14ac:dyDescent="0.4">
      <c r="B3" s="284"/>
      <c r="C3" s="1" t="s">
        <v>12</v>
      </c>
      <c r="D3" s="12" t="s">
        <v>13</v>
      </c>
      <c r="E3" s="3" t="s">
        <v>163</v>
      </c>
      <c r="F3" s="3">
        <v>11</v>
      </c>
      <c r="I3" s="9">
        <v>2</v>
      </c>
      <c r="J3">
        <f t="shared" si="0"/>
        <v>41</v>
      </c>
      <c r="K3" s="10" t="str">
        <f t="shared" ref="K3:K42" si="1">IF(J3&gt;=0,"X","")</f>
        <v>X</v>
      </c>
      <c r="L3" s="9" t="str">
        <f t="shared" ref="L3:L42" si="2">IFERROR(K3,"Unused")</f>
        <v>X</v>
      </c>
      <c r="N3" s="278" t="s">
        <v>6</v>
      </c>
      <c r="O3" s="279"/>
      <c r="P3" s="279" t="s">
        <v>156</v>
      </c>
      <c r="Q3" s="282"/>
    </row>
    <row r="4" spans="2:18" ht="15" thickBot="1" x14ac:dyDescent="0.4">
      <c r="B4" s="284"/>
      <c r="C4" s="1" t="s">
        <v>14</v>
      </c>
      <c r="D4" s="12" t="s">
        <v>15</v>
      </c>
      <c r="E4" s="13" t="s">
        <v>134</v>
      </c>
      <c r="F4" s="3">
        <v>22</v>
      </c>
      <c r="I4" s="9">
        <v>3</v>
      </c>
      <c r="J4">
        <f t="shared" si="0"/>
        <v>4</v>
      </c>
      <c r="K4" s="10" t="str">
        <f t="shared" si="1"/>
        <v>X</v>
      </c>
      <c r="L4" s="9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2" t="s">
        <v>16</v>
      </c>
      <c r="D5" s="12" t="s">
        <v>17</v>
      </c>
      <c r="E5" s="3" t="s">
        <v>164</v>
      </c>
      <c r="F5" s="13">
        <v>3</v>
      </c>
      <c r="I5" s="9">
        <v>4</v>
      </c>
      <c r="J5">
        <f t="shared" si="0"/>
        <v>40</v>
      </c>
      <c r="K5" s="10" t="str">
        <f t="shared" si="1"/>
        <v>X</v>
      </c>
      <c r="L5" s="9" t="str">
        <f t="shared" si="2"/>
        <v>X</v>
      </c>
    </row>
    <row r="6" spans="2:18" ht="15" thickBot="1" x14ac:dyDescent="0.4">
      <c r="B6" s="284"/>
      <c r="C6" s="2" t="s">
        <v>18</v>
      </c>
      <c r="D6" s="12" t="s">
        <v>19</v>
      </c>
      <c r="E6" s="3" t="s">
        <v>165</v>
      </c>
      <c r="F6" s="13">
        <v>7</v>
      </c>
      <c r="H6" s="1"/>
      <c r="I6" s="4">
        <v>5</v>
      </c>
      <c r="J6" s="1">
        <f t="shared" si="0"/>
        <v>38</v>
      </c>
      <c r="K6" s="14" t="str">
        <f t="shared" si="1"/>
        <v>X</v>
      </c>
      <c r="L6" s="4" t="str">
        <f t="shared" si="2"/>
        <v>X</v>
      </c>
    </row>
    <row r="7" spans="2:18" ht="15" thickBot="1" x14ac:dyDescent="0.4">
      <c r="B7" s="284"/>
      <c r="C7" s="2" t="s">
        <v>20</v>
      </c>
      <c r="D7" s="12" t="s">
        <v>21</v>
      </c>
      <c r="E7" s="3" t="s">
        <v>166</v>
      </c>
      <c r="F7" s="4">
        <v>21</v>
      </c>
      <c r="H7" s="1"/>
      <c r="I7" s="4">
        <v>6</v>
      </c>
      <c r="J7" s="1">
        <f t="shared" si="0"/>
        <v>36</v>
      </c>
      <c r="K7" s="14" t="str">
        <f t="shared" si="1"/>
        <v>X</v>
      </c>
      <c r="L7" s="4" t="str">
        <f t="shared" si="2"/>
        <v>X</v>
      </c>
    </row>
    <row r="8" spans="2:18" ht="15" thickBot="1" x14ac:dyDescent="0.4">
      <c r="B8" s="284"/>
      <c r="C8" s="2" t="s">
        <v>22</v>
      </c>
      <c r="D8" s="12" t="s">
        <v>23</v>
      </c>
      <c r="E8" s="3" t="s">
        <v>167</v>
      </c>
      <c r="F8" s="13">
        <v>39</v>
      </c>
      <c r="H8" s="1"/>
      <c r="I8" s="15">
        <v>7</v>
      </c>
      <c r="J8" s="5">
        <f t="shared" si="0"/>
        <v>5</v>
      </c>
      <c r="K8" s="16" t="str">
        <f t="shared" si="1"/>
        <v>X</v>
      </c>
      <c r="L8" s="15" t="str">
        <f t="shared" si="2"/>
        <v>X</v>
      </c>
    </row>
    <row r="9" spans="2:18" ht="15" thickBot="1" x14ac:dyDescent="0.4">
      <c r="B9" s="284"/>
      <c r="C9" s="2" t="s">
        <v>24</v>
      </c>
      <c r="D9" s="12" t="s">
        <v>25</v>
      </c>
      <c r="E9" s="3" t="s">
        <v>136</v>
      </c>
      <c r="F9" s="13">
        <v>1</v>
      </c>
      <c r="H9" s="1"/>
      <c r="I9" s="4">
        <v>8</v>
      </c>
      <c r="J9" s="1">
        <f t="shared" si="0"/>
        <v>29</v>
      </c>
      <c r="K9" s="14" t="str">
        <f t="shared" si="1"/>
        <v>X</v>
      </c>
      <c r="L9" s="4" t="str">
        <f t="shared" si="2"/>
        <v>X</v>
      </c>
    </row>
    <row r="10" spans="2:18" ht="15" thickBot="1" x14ac:dyDescent="0.4">
      <c r="B10" s="284"/>
      <c r="C10" s="2" t="s">
        <v>26</v>
      </c>
      <c r="D10" s="12" t="s">
        <v>27</v>
      </c>
      <c r="E10" s="3" t="s">
        <v>137</v>
      </c>
      <c r="F10" s="13">
        <v>12</v>
      </c>
      <c r="H10" s="1"/>
      <c r="I10" s="4">
        <v>9</v>
      </c>
      <c r="J10" s="1">
        <f t="shared" si="0"/>
        <v>30</v>
      </c>
      <c r="K10" s="14" t="str">
        <f t="shared" si="1"/>
        <v>X</v>
      </c>
      <c r="L10" s="4" t="str">
        <f t="shared" si="2"/>
        <v>X</v>
      </c>
      <c r="R10" t="s">
        <v>7</v>
      </c>
    </row>
    <row r="11" spans="2:18" ht="15" thickBot="1" x14ac:dyDescent="0.4">
      <c r="B11" s="284"/>
      <c r="C11" s="2" t="s">
        <v>28</v>
      </c>
      <c r="D11" s="12" t="s">
        <v>29</v>
      </c>
      <c r="E11" s="3" t="s">
        <v>138</v>
      </c>
      <c r="F11" s="13">
        <v>13</v>
      </c>
      <c r="H11" s="1"/>
      <c r="I11" s="4">
        <v>10</v>
      </c>
      <c r="J11" s="1">
        <f t="shared" si="0"/>
        <v>1</v>
      </c>
      <c r="K11" s="14" t="str">
        <f t="shared" si="1"/>
        <v>X</v>
      </c>
      <c r="L11" s="4" t="str">
        <f t="shared" si="2"/>
        <v>X</v>
      </c>
    </row>
    <row r="12" spans="2:18" ht="15" thickBot="1" x14ac:dyDescent="0.4">
      <c r="B12" s="284"/>
      <c r="C12" s="2" t="s">
        <v>30</v>
      </c>
      <c r="D12" s="12" t="s">
        <v>31</v>
      </c>
      <c r="E12" s="3" t="s">
        <v>168</v>
      </c>
      <c r="F12" s="13">
        <v>20</v>
      </c>
      <c r="H12" s="1"/>
      <c r="I12" s="4">
        <v>11</v>
      </c>
      <c r="J12" s="1">
        <f t="shared" si="0"/>
        <v>2</v>
      </c>
      <c r="K12" s="14" t="str">
        <f t="shared" si="1"/>
        <v>X</v>
      </c>
      <c r="L12" s="4" t="str">
        <f t="shared" si="2"/>
        <v>X</v>
      </c>
    </row>
    <row r="13" spans="2:18" ht="15" thickBot="1" x14ac:dyDescent="0.4">
      <c r="B13" s="284"/>
      <c r="C13" s="2" t="s">
        <v>32</v>
      </c>
      <c r="D13" s="12" t="s">
        <v>33</v>
      </c>
      <c r="E13" s="3" t="s">
        <v>169</v>
      </c>
      <c r="F13" s="13">
        <v>18</v>
      </c>
      <c r="H13" s="1"/>
      <c r="I13" s="4">
        <v>12</v>
      </c>
      <c r="J13" s="1">
        <f t="shared" si="0"/>
        <v>9</v>
      </c>
      <c r="K13" s="14" t="str">
        <f t="shared" si="1"/>
        <v>X</v>
      </c>
      <c r="L13" s="4" t="str">
        <f t="shared" si="2"/>
        <v>X</v>
      </c>
    </row>
    <row r="14" spans="2:18" ht="15" thickBot="1" x14ac:dyDescent="0.4">
      <c r="B14" s="284"/>
      <c r="C14" s="2" t="s">
        <v>34</v>
      </c>
      <c r="D14" s="12" t="s">
        <v>35</v>
      </c>
      <c r="E14" s="3" t="s">
        <v>170</v>
      </c>
      <c r="F14" s="13">
        <v>14</v>
      </c>
      <c r="H14" s="1"/>
      <c r="I14" s="4">
        <v>13</v>
      </c>
      <c r="J14" s="1">
        <f t="shared" si="0"/>
        <v>10</v>
      </c>
      <c r="K14" s="14" t="str">
        <f t="shared" si="1"/>
        <v>X</v>
      </c>
      <c r="L14" s="4" t="str">
        <f t="shared" si="2"/>
        <v>X</v>
      </c>
      <c r="Q14" t="s">
        <v>7</v>
      </c>
    </row>
    <row r="15" spans="2:18" ht="15" thickBot="1" x14ac:dyDescent="0.4">
      <c r="B15" s="284"/>
      <c r="C15" s="17" t="s">
        <v>36</v>
      </c>
      <c r="D15" s="18" t="s">
        <v>37</v>
      </c>
      <c r="E15" s="19" t="s">
        <v>171</v>
      </c>
      <c r="F15" s="22">
        <v>24</v>
      </c>
      <c r="H15" s="1"/>
      <c r="I15" s="15">
        <v>14</v>
      </c>
      <c r="J15" s="5">
        <f t="shared" si="0"/>
        <v>13</v>
      </c>
      <c r="K15" s="16" t="str">
        <f t="shared" si="1"/>
        <v>X</v>
      </c>
      <c r="L15" s="15" t="str">
        <f t="shared" si="2"/>
        <v>X</v>
      </c>
    </row>
    <row r="16" spans="2:18" ht="14.5" customHeight="1" thickBot="1" x14ac:dyDescent="0.4">
      <c r="B16" s="276" t="s">
        <v>8</v>
      </c>
      <c r="C16" s="2" t="s">
        <v>38</v>
      </c>
      <c r="D16" s="12" t="s">
        <v>39</v>
      </c>
      <c r="E16" s="13" t="s">
        <v>141</v>
      </c>
      <c r="F16" s="13">
        <v>25</v>
      </c>
      <c r="H16" s="1"/>
      <c r="I16" s="4">
        <v>15</v>
      </c>
      <c r="J16" s="1">
        <f t="shared" si="0"/>
        <v>27</v>
      </c>
      <c r="K16" s="14" t="str">
        <f t="shared" si="1"/>
        <v>X</v>
      </c>
      <c r="L16" s="4" t="str">
        <f t="shared" si="2"/>
        <v>X</v>
      </c>
    </row>
    <row r="17" spans="1:26" ht="15" thickBot="1" x14ac:dyDescent="0.4">
      <c r="B17" s="276"/>
      <c r="C17" s="2" t="s">
        <v>40</v>
      </c>
      <c r="D17" s="12" t="s">
        <v>41</v>
      </c>
      <c r="E17" s="13" t="s">
        <v>142</v>
      </c>
      <c r="F17" s="13">
        <v>28</v>
      </c>
      <c r="H17" s="1"/>
      <c r="I17" s="4">
        <v>16</v>
      </c>
      <c r="J17" s="1">
        <f t="shared" si="0"/>
        <v>33</v>
      </c>
      <c r="K17" s="14" t="str">
        <f t="shared" si="1"/>
        <v>X</v>
      </c>
      <c r="L17" s="4" t="str">
        <f t="shared" si="2"/>
        <v>X</v>
      </c>
    </row>
    <row r="18" spans="1:26" ht="15" thickBot="1" x14ac:dyDescent="0.4">
      <c r="B18" s="276"/>
      <c r="C18" s="2" t="s">
        <v>42</v>
      </c>
      <c r="D18" s="12" t="s">
        <v>43</v>
      </c>
      <c r="E18" s="13" t="s">
        <v>143</v>
      </c>
      <c r="F18" s="13">
        <v>26</v>
      </c>
      <c r="H18" s="1"/>
      <c r="I18" s="4">
        <v>17</v>
      </c>
      <c r="J18" s="1">
        <f t="shared" si="0"/>
        <v>35</v>
      </c>
      <c r="K18" s="14" t="str">
        <f t="shared" si="1"/>
        <v>X</v>
      </c>
      <c r="L18" s="4" t="str">
        <f t="shared" si="2"/>
        <v>X</v>
      </c>
    </row>
    <row r="19" spans="1:26" ht="15" thickBot="1" x14ac:dyDescent="0.4">
      <c r="B19" s="276"/>
      <c r="C19" s="2" t="s">
        <v>44</v>
      </c>
      <c r="D19" s="12" t="s">
        <v>45</v>
      </c>
      <c r="E19" s="3" t="s">
        <v>172</v>
      </c>
      <c r="F19" s="13">
        <v>29</v>
      </c>
      <c r="H19" s="1"/>
      <c r="I19" s="4">
        <v>18</v>
      </c>
      <c r="J19" s="1">
        <f t="shared" si="0"/>
        <v>12</v>
      </c>
      <c r="K19" s="14" t="str">
        <f t="shared" si="1"/>
        <v>X</v>
      </c>
      <c r="L19" s="4" t="str">
        <f t="shared" si="2"/>
        <v>X</v>
      </c>
    </row>
    <row r="20" spans="1:26" ht="15" thickBot="1" x14ac:dyDescent="0.4">
      <c r="B20" s="276"/>
      <c r="C20" s="2" t="s">
        <v>46</v>
      </c>
      <c r="D20" s="12" t="s">
        <v>47</v>
      </c>
      <c r="E20" s="3" t="s">
        <v>173</v>
      </c>
      <c r="F20" s="13">
        <v>19</v>
      </c>
      <c r="H20" s="1"/>
      <c r="I20" s="4">
        <v>19</v>
      </c>
      <c r="J20" s="1">
        <f t="shared" si="0"/>
        <v>19</v>
      </c>
      <c r="K20" s="14" t="str">
        <f t="shared" si="1"/>
        <v>X</v>
      </c>
      <c r="L20" s="4" t="str">
        <f t="shared" si="2"/>
        <v>X</v>
      </c>
    </row>
    <row r="21" spans="1:26" ht="15" thickBot="1" x14ac:dyDescent="0.4">
      <c r="B21" s="276"/>
      <c r="C21" s="2" t="s">
        <v>48</v>
      </c>
      <c r="D21" s="12" t="s">
        <v>49</v>
      </c>
      <c r="E21" s="3" t="s">
        <v>174</v>
      </c>
      <c r="F21" s="13">
        <v>23</v>
      </c>
      <c r="H21" s="1"/>
      <c r="I21" s="4">
        <v>20</v>
      </c>
      <c r="J21" s="1">
        <f t="shared" si="0"/>
        <v>11</v>
      </c>
      <c r="K21" s="14" t="str">
        <f t="shared" si="1"/>
        <v>X</v>
      </c>
      <c r="L21" s="4" t="str">
        <f t="shared" si="2"/>
        <v>X</v>
      </c>
    </row>
    <row r="22" spans="1:26" ht="15" thickBot="1" x14ac:dyDescent="0.4">
      <c r="B22" s="276"/>
      <c r="C22" s="2" t="s">
        <v>50</v>
      </c>
      <c r="D22" s="12"/>
      <c r="E22" s="3" t="s">
        <v>145</v>
      </c>
      <c r="F22" s="13">
        <v>35</v>
      </c>
      <c r="H22" s="1"/>
      <c r="I22" s="15">
        <v>21</v>
      </c>
      <c r="J22" s="5">
        <f t="shared" si="0"/>
        <v>6</v>
      </c>
      <c r="K22" s="16" t="str">
        <f t="shared" si="1"/>
        <v>X</v>
      </c>
      <c r="L22" s="15" t="str">
        <f t="shared" si="2"/>
        <v>X</v>
      </c>
    </row>
    <row r="23" spans="1:26" ht="15" thickBot="1" x14ac:dyDescent="0.4">
      <c r="B23" s="276"/>
      <c r="C23" s="2" t="s">
        <v>52</v>
      </c>
      <c r="D23" s="12" t="s">
        <v>53</v>
      </c>
      <c r="E23" s="3" t="s">
        <v>175</v>
      </c>
      <c r="F23" s="13">
        <v>31</v>
      </c>
      <c r="H23" s="1"/>
      <c r="I23" s="4">
        <v>22</v>
      </c>
      <c r="J23" s="1">
        <f t="shared" si="0"/>
        <v>3</v>
      </c>
      <c r="K23" s="14" t="str">
        <f t="shared" si="1"/>
        <v>X</v>
      </c>
      <c r="L23" s="4" t="str">
        <f t="shared" si="2"/>
        <v>X</v>
      </c>
      <c r="W23" t="s">
        <v>7</v>
      </c>
    </row>
    <row r="24" spans="1:26" ht="15" thickBot="1" x14ac:dyDescent="0.4">
      <c r="B24" s="276"/>
      <c r="C24" s="2" t="s">
        <v>54</v>
      </c>
      <c r="D24" s="12" t="s">
        <v>55</v>
      </c>
      <c r="E24" s="3" t="s">
        <v>176</v>
      </c>
      <c r="F24" s="13">
        <v>30</v>
      </c>
      <c r="H24" s="1"/>
      <c r="I24" s="4">
        <v>23</v>
      </c>
      <c r="J24" s="1">
        <f t="shared" si="0"/>
        <v>20</v>
      </c>
      <c r="K24" s="14" t="str">
        <f t="shared" si="1"/>
        <v>X</v>
      </c>
      <c r="L24" s="4" t="str">
        <f t="shared" si="2"/>
        <v>X</v>
      </c>
    </row>
    <row r="25" spans="1:26" ht="15" thickBot="1" x14ac:dyDescent="0.4">
      <c r="B25" s="276"/>
      <c r="C25" s="2" t="s">
        <v>56</v>
      </c>
      <c r="D25" s="12" t="s">
        <v>57</v>
      </c>
      <c r="E25" s="3" t="s">
        <v>177</v>
      </c>
      <c r="F25" s="13">
        <v>32</v>
      </c>
      <c r="H25" s="1"/>
      <c r="I25" s="4">
        <v>24</v>
      </c>
      <c r="J25" s="1">
        <f t="shared" si="0"/>
        <v>14</v>
      </c>
      <c r="K25" s="14" t="str">
        <f t="shared" si="1"/>
        <v>X</v>
      </c>
      <c r="L25" s="4" t="str">
        <f t="shared" si="2"/>
        <v>X</v>
      </c>
      <c r="P25" s="21" t="s">
        <v>7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" thickBot="1" x14ac:dyDescent="0.4">
      <c r="A26" s="1"/>
      <c r="B26" s="276"/>
      <c r="C26" s="2" t="s">
        <v>58</v>
      </c>
      <c r="D26" s="12" t="s">
        <v>59</v>
      </c>
      <c r="E26" s="3" t="s">
        <v>178</v>
      </c>
      <c r="F26" s="13">
        <v>27</v>
      </c>
      <c r="H26" s="1"/>
      <c r="I26" s="4">
        <v>25</v>
      </c>
      <c r="J26" s="1">
        <f t="shared" si="0"/>
        <v>15</v>
      </c>
      <c r="K26" s="14" t="str">
        <f t="shared" si="1"/>
        <v>X</v>
      </c>
      <c r="L26" s="4" t="str">
        <f t="shared" si="2"/>
        <v>X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" thickBot="1" x14ac:dyDescent="0.4">
      <c r="A27" s="1"/>
      <c r="B27" s="276"/>
      <c r="C27" s="17" t="s">
        <v>60</v>
      </c>
      <c r="D27" s="18" t="s">
        <v>61</v>
      </c>
      <c r="E27" s="19" t="s">
        <v>147</v>
      </c>
      <c r="F27" s="20">
        <v>33</v>
      </c>
      <c r="H27" s="1"/>
      <c r="I27" s="4">
        <v>26</v>
      </c>
      <c r="J27" s="1">
        <f t="shared" si="0"/>
        <v>17</v>
      </c>
      <c r="K27" s="14" t="str">
        <f t="shared" si="1"/>
        <v>X</v>
      </c>
      <c r="L27" s="4" t="str">
        <f t="shared" si="2"/>
        <v>X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" thickBot="1" x14ac:dyDescent="0.4">
      <c r="A28" s="1"/>
      <c r="B28" s="276" t="s">
        <v>9</v>
      </c>
      <c r="C28" s="2" t="s">
        <v>62</v>
      </c>
      <c r="D28" s="12" t="s">
        <v>63</v>
      </c>
      <c r="E28" s="3" t="s">
        <v>148</v>
      </c>
      <c r="F28" s="13">
        <v>15</v>
      </c>
      <c r="H28" s="1"/>
      <c r="I28" s="4">
        <v>27</v>
      </c>
      <c r="J28" s="1">
        <f t="shared" si="0"/>
        <v>25</v>
      </c>
      <c r="K28" s="14" t="str">
        <f t="shared" si="1"/>
        <v>X</v>
      </c>
      <c r="L28" s="4" t="str">
        <f t="shared" si="2"/>
        <v>X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" thickBot="1" x14ac:dyDescent="0.4">
      <c r="A29" s="1"/>
      <c r="B29" s="276"/>
      <c r="C29" s="2" t="s">
        <v>64</v>
      </c>
      <c r="D29" s="12" t="s">
        <v>65</v>
      </c>
      <c r="E29" s="3" t="s">
        <v>179</v>
      </c>
      <c r="F29" s="13">
        <v>36</v>
      </c>
      <c r="H29" s="1"/>
      <c r="I29" s="15">
        <v>28</v>
      </c>
      <c r="J29" s="5">
        <f t="shared" si="0"/>
        <v>16</v>
      </c>
      <c r="K29" s="16" t="str">
        <f t="shared" si="1"/>
        <v>X</v>
      </c>
      <c r="L29" s="15" t="str">
        <f t="shared" si="2"/>
        <v>X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" thickBot="1" x14ac:dyDescent="0.4">
      <c r="B30" s="276"/>
      <c r="C30" s="2" t="s">
        <v>66</v>
      </c>
      <c r="D30" s="12" t="s">
        <v>67</v>
      </c>
      <c r="E30" s="3" t="s">
        <v>180</v>
      </c>
      <c r="F30" s="13">
        <v>8</v>
      </c>
      <c r="H30" s="1"/>
      <c r="I30" s="4">
        <v>29</v>
      </c>
      <c r="J30" s="1">
        <f t="shared" si="0"/>
        <v>18</v>
      </c>
      <c r="K30" s="14" t="str">
        <f t="shared" si="1"/>
        <v>X</v>
      </c>
      <c r="L30" s="4" t="str">
        <f t="shared" si="2"/>
        <v>X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" thickBot="1" x14ac:dyDescent="0.4">
      <c r="B31" s="276"/>
      <c r="C31" s="2" t="s">
        <v>68</v>
      </c>
      <c r="D31" s="12" t="s">
        <v>69</v>
      </c>
      <c r="E31" s="3" t="s">
        <v>181</v>
      </c>
      <c r="F31" s="13">
        <v>9</v>
      </c>
      <c r="H31" s="1"/>
      <c r="I31" s="4">
        <v>30</v>
      </c>
      <c r="J31" s="1">
        <f t="shared" si="0"/>
        <v>23</v>
      </c>
      <c r="K31" s="14" t="str">
        <f t="shared" si="1"/>
        <v>X</v>
      </c>
      <c r="L31" s="4" t="str">
        <f t="shared" si="2"/>
        <v>X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" thickBot="1" x14ac:dyDescent="0.4">
      <c r="B32" s="276"/>
      <c r="C32" s="2" t="s">
        <v>70</v>
      </c>
      <c r="D32" s="12" t="s">
        <v>71</v>
      </c>
      <c r="E32" s="3" t="s">
        <v>150</v>
      </c>
      <c r="F32" s="13">
        <v>34</v>
      </c>
      <c r="H32" s="1"/>
      <c r="I32" s="4">
        <v>31</v>
      </c>
      <c r="J32" s="1">
        <f t="shared" si="0"/>
        <v>22</v>
      </c>
      <c r="K32" s="14" t="str">
        <f t="shared" si="1"/>
        <v>X</v>
      </c>
      <c r="L32" s="4" t="str">
        <f t="shared" si="2"/>
        <v>X</v>
      </c>
      <c r="P32" s="21"/>
      <c r="Q32" s="21"/>
      <c r="R32" s="21" t="s">
        <v>7</v>
      </c>
      <c r="S32" s="21"/>
      <c r="T32" s="21"/>
      <c r="U32" s="21"/>
      <c r="V32" s="21"/>
      <c r="W32" s="21"/>
      <c r="X32" s="21"/>
      <c r="Y32" s="21"/>
      <c r="Z32" s="21"/>
    </row>
    <row r="33" spans="2:26" ht="15" thickBot="1" x14ac:dyDescent="0.4">
      <c r="B33" s="276"/>
      <c r="C33" s="2" t="s">
        <v>72</v>
      </c>
      <c r="D33" s="12" t="s">
        <v>73</v>
      </c>
      <c r="E33" s="3" t="s">
        <v>182</v>
      </c>
      <c r="F33" s="13">
        <v>37</v>
      </c>
      <c r="H33" s="1"/>
      <c r="I33" s="4">
        <v>32</v>
      </c>
      <c r="J33" s="1">
        <f t="shared" si="0"/>
        <v>24</v>
      </c>
      <c r="K33" s="14" t="str">
        <f t="shared" si="1"/>
        <v>X</v>
      </c>
      <c r="L33" s="4" t="str">
        <f t="shared" si="2"/>
        <v>X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2:26" ht="15" thickBot="1" x14ac:dyDescent="0.4">
      <c r="B34" s="276"/>
      <c r="C34" s="2" t="s">
        <v>74</v>
      </c>
      <c r="D34" s="12" t="s">
        <v>75</v>
      </c>
      <c r="E34" s="3" t="s">
        <v>183</v>
      </c>
      <c r="F34" s="13">
        <v>16</v>
      </c>
      <c r="H34" s="1"/>
      <c r="I34" s="4">
        <v>33</v>
      </c>
      <c r="J34" s="1">
        <f t="shared" si="0"/>
        <v>26</v>
      </c>
      <c r="K34" s="14" t="str">
        <f t="shared" si="1"/>
        <v>X</v>
      </c>
      <c r="L34" s="4" t="str">
        <f t="shared" si="2"/>
        <v>X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2:26" ht="15" thickBot="1" x14ac:dyDescent="0.4">
      <c r="B35" s="276"/>
      <c r="C35" s="2" t="s">
        <v>76</v>
      </c>
      <c r="D35" s="12" t="s">
        <v>77</v>
      </c>
      <c r="E35" s="3" t="s">
        <v>151</v>
      </c>
      <c r="F35" s="13">
        <v>38</v>
      </c>
      <c r="H35" s="1"/>
      <c r="I35" s="4">
        <v>34</v>
      </c>
      <c r="J35" s="1">
        <f t="shared" si="0"/>
        <v>31</v>
      </c>
      <c r="K35" s="14" t="str">
        <f t="shared" si="1"/>
        <v>X</v>
      </c>
      <c r="L35" s="4" t="str">
        <f t="shared" si="2"/>
        <v>X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2:26" ht="15" thickBot="1" x14ac:dyDescent="0.4">
      <c r="B36" s="276"/>
      <c r="C36" s="2" t="s">
        <v>78</v>
      </c>
      <c r="D36" s="12" t="s">
        <v>79</v>
      </c>
      <c r="E36" s="3" t="s">
        <v>184</v>
      </c>
      <c r="F36" s="13">
        <v>17</v>
      </c>
      <c r="H36" s="1"/>
      <c r="I36" s="15">
        <v>35</v>
      </c>
      <c r="J36" s="5">
        <f t="shared" si="0"/>
        <v>21</v>
      </c>
      <c r="K36" s="16" t="str">
        <f t="shared" si="1"/>
        <v>X</v>
      </c>
      <c r="L36" s="15" t="str">
        <f t="shared" si="2"/>
        <v>X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2:26" ht="15" thickBot="1" x14ac:dyDescent="0.4">
      <c r="B37" s="276"/>
      <c r="C37" s="2" t="s">
        <v>80</v>
      </c>
      <c r="D37" s="12" t="s">
        <v>81</v>
      </c>
      <c r="E37" s="3" t="s">
        <v>152</v>
      </c>
      <c r="F37" s="13">
        <v>6</v>
      </c>
      <c r="H37" s="1"/>
      <c r="I37" s="4">
        <v>36</v>
      </c>
      <c r="J37" s="1">
        <f t="shared" si="0"/>
        <v>28</v>
      </c>
      <c r="K37" s="14" t="str">
        <f t="shared" si="1"/>
        <v>X</v>
      </c>
      <c r="L37" s="4" t="str">
        <f t="shared" si="2"/>
        <v>X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2:26" ht="15" thickBot="1" x14ac:dyDescent="0.4">
      <c r="B38" s="276"/>
      <c r="C38" s="2" t="s">
        <v>82</v>
      </c>
      <c r="D38" s="12" t="s">
        <v>83</v>
      </c>
      <c r="E38" s="3" t="s">
        <v>153</v>
      </c>
      <c r="F38" s="4">
        <v>40</v>
      </c>
      <c r="H38" s="1"/>
      <c r="I38" s="4">
        <v>37</v>
      </c>
      <c r="J38" s="1">
        <f t="shared" si="0"/>
        <v>32</v>
      </c>
      <c r="K38" s="14" t="str">
        <f t="shared" si="1"/>
        <v>X</v>
      </c>
      <c r="L38" s="4" t="str">
        <f t="shared" si="2"/>
        <v>X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2:26" ht="15" thickBot="1" x14ac:dyDescent="0.4">
      <c r="B39" s="276"/>
      <c r="C39" s="2" t="s">
        <v>84</v>
      </c>
      <c r="D39" s="12" t="s">
        <v>85</v>
      </c>
      <c r="E39" s="3" t="s">
        <v>154</v>
      </c>
      <c r="F39" s="13">
        <v>5</v>
      </c>
      <c r="H39" s="1"/>
      <c r="I39" s="4">
        <v>38</v>
      </c>
      <c r="J39" s="1">
        <f t="shared" si="0"/>
        <v>34</v>
      </c>
      <c r="K39" s="14" t="str">
        <f t="shared" si="1"/>
        <v>X</v>
      </c>
      <c r="L39" s="4" t="str">
        <f t="shared" si="2"/>
        <v>X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2:26" ht="15" thickBot="1" x14ac:dyDescent="0.4">
      <c r="B40" s="276"/>
      <c r="C40" s="1" t="s">
        <v>86</v>
      </c>
      <c r="D40" s="12" t="s">
        <v>87</v>
      </c>
      <c r="E40" s="13" t="s">
        <v>185</v>
      </c>
      <c r="F40" s="3">
        <v>41</v>
      </c>
      <c r="H40" s="1"/>
      <c r="I40" s="4">
        <v>39</v>
      </c>
      <c r="J40" s="1">
        <f t="shared" si="0"/>
        <v>7</v>
      </c>
      <c r="K40" s="14" t="str">
        <f t="shared" si="1"/>
        <v>X</v>
      </c>
      <c r="L40" s="4" t="str">
        <f t="shared" si="2"/>
        <v>X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2:26" ht="15" thickBot="1" x14ac:dyDescent="0.4">
      <c r="B41" s="276"/>
      <c r="C41" s="1" t="s">
        <v>88</v>
      </c>
      <c r="D41" s="12" t="s">
        <v>89</v>
      </c>
      <c r="E41" s="3" t="s">
        <v>155</v>
      </c>
      <c r="F41" s="3">
        <v>4</v>
      </c>
      <c r="H41" s="1"/>
      <c r="I41" s="4">
        <v>40</v>
      </c>
      <c r="J41" s="1">
        <f t="shared" si="0"/>
        <v>37</v>
      </c>
      <c r="K41" s="14" t="str">
        <f t="shared" si="1"/>
        <v>X</v>
      </c>
      <c r="L41" s="4" t="str">
        <f t="shared" si="2"/>
        <v>X</v>
      </c>
    </row>
    <row r="42" spans="2:26" ht="15" thickBot="1" x14ac:dyDescent="0.4">
      <c r="C42" s="23" t="str">
        <f>E40</f>
        <v>oklahoma</v>
      </c>
      <c r="D42" s="23" t="str">
        <f>E41</f>
        <v>clemson</v>
      </c>
      <c r="E42" s="24" t="s">
        <v>185</v>
      </c>
      <c r="F42" s="25">
        <v>2</v>
      </c>
      <c r="H42" s="1"/>
      <c r="I42" s="15">
        <v>41</v>
      </c>
      <c r="J42" s="5">
        <f t="shared" si="0"/>
        <v>39</v>
      </c>
      <c r="K42" s="16" t="str">
        <f t="shared" si="1"/>
        <v>X</v>
      </c>
      <c r="L42" s="15" t="str">
        <f t="shared" si="2"/>
        <v>X</v>
      </c>
    </row>
    <row r="43" spans="2:26" ht="15" thickTop="1" x14ac:dyDescent="0.35">
      <c r="C43" s="1"/>
      <c r="D43" s="1"/>
      <c r="E43" s="1"/>
      <c r="F43" s="1"/>
    </row>
    <row r="44" spans="2:26" x14ac:dyDescent="0.35">
      <c r="C44" s="1"/>
      <c r="D44" s="1"/>
      <c r="E44" s="1"/>
      <c r="F44" s="1"/>
    </row>
    <row r="45" spans="2:26" x14ac:dyDescent="0.35">
      <c r="C45" s="1"/>
      <c r="D45" s="1"/>
      <c r="E45" s="1"/>
      <c r="F45" s="1"/>
    </row>
    <row r="46" spans="2:26" x14ac:dyDescent="0.35">
      <c r="C46" s="1"/>
      <c r="D46" s="1"/>
      <c r="E46" s="1"/>
      <c r="F46" s="1"/>
    </row>
  </sheetData>
  <mergeCells count="6">
    <mergeCell ref="B28:B41"/>
    <mergeCell ref="I1:L1"/>
    <mergeCell ref="B2:B15"/>
    <mergeCell ref="N3:O4"/>
    <mergeCell ref="P3:Q4"/>
    <mergeCell ref="B16:B27"/>
  </mergeCells>
  <conditionalFormatting sqref="F2:F11">
    <cfRule type="duplicateValues" dxfId="8" priority="1"/>
  </conditionalFormatting>
  <conditionalFormatting sqref="F2:F42">
    <cfRule type="duplicateValues" dxfId="7" priority="4"/>
  </conditionalFormatting>
  <dataValidations count="3">
    <dataValidation type="list" allowBlank="1" showInputMessage="1" showErrorMessage="1" sqref="E3:E42">
      <formula1>C3:D3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="49" zoomScaleNormal="49" workbookViewId="0"/>
  </sheetViews>
  <sheetFormatPr defaultRowHeight="14.5" x14ac:dyDescent="0.35"/>
  <cols>
    <col min="1" max="1" width="5.26953125" customWidth="1"/>
    <col min="2" max="2" width="7.6328125" customWidth="1"/>
    <col min="3" max="5" width="23.1796875" customWidth="1"/>
    <col min="6" max="6" width="14.26953125" customWidth="1"/>
    <col min="9" max="9" width="16.1796875" customWidth="1"/>
    <col min="10" max="10" width="6.453125" hidden="1" customWidth="1"/>
    <col min="11" max="11" width="8.7265625" customWidth="1"/>
    <col min="12" max="12" width="9.1796875" customWidth="1"/>
    <col min="13" max="13" width="9.7265625" customWidth="1"/>
    <col min="14" max="14" width="8.90625" customWidth="1"/>
    <col min="15" max="15" width="11.453125" customWidth="1"/>
    <col min="16" max="16" width="12.453125" customWidth="1"/>
    <col min="17" max="17" width="9.7265625" customWidth="1"/>
  </cols>
  <sheetData>
    <row r="1" spans="2:17" ht="15" thickBot="1" x14ac:dyDescent="0.4">
      <c r="C1" s="79" t="s">
        <v>0</v>
      </c>
      <c r="D1" s="80" t="s">
        <v>1</v>
      </c>
      <c r="E1" s="3" t="s">
        <v>2</v>
      </c>
      <c r="F1" s="4" t="s">
        <v>3</v>
      </c>
      <c r="I1" s="277" t="s">
        <v>4</v>
      </c>
      <c r="J1" s="277"/>
      <c r="K1" s="277"/>
      <c r="N1" s="6"/>
      <c r="O1" s="6"/>
    </row>
    <row r="2" spans="2:17" ht="15.5" customHeight="1" thickTop="1" thickBot="1" x14ac:dyDescent="0.4">
      <c r="B2" s="284" t="s">
        <v>5</v>
      </c>
      <c r="C2" s="1" t="s">
        <v>10</v>
      </c>
      <c r="D2" s="7" t="s">
        <v>11</v>
      </c>
      <c r="E2" s="3" t="s">
        <v>11</v>
      </c>
      <c r="F2" s="8">
        <v>39</v>
      </c>
      <c r="I2" s="9">
        <v>1</v>
      </c>
      <c r="J2">
        <f>(MATCH(I2,$F$2:$F$42,0))</f>
        <v>12</v>
      </c>
      <c r="K2" s="10" t="str">
        <f>IFERROR(IF(J2&gt;=0,"X",""),"Unused")</f>
        <v>X</v>
      </c>
      <c r="N2" s="11"/>
      <c r="O2" s="11"/>
    </row>
    <row r="3" spans="2:17" ht="15" thickBot="1" x14ac:dyDescent="0.4">
      <c r="B3" s="284"/>
      <c r="C3" s="1" t="s">
        <v>12</v>
      </c>
      <c r="D3" s="12" t="s">
        <v>13</v>
      </c>
      <c r="E3" s="3" t="s">
        <v>12</v>
      </c>
      <c r="F3" s="3">
        <v>38</v>
      </c>
      <c r="I3" s="9">
        <v>2</v>
      </c>
      <c r="J3">
        <f t="shared" ref="J3:J42" si="0">(MATCH(I3,$F$2:$F$42,0))</f>
        <v>19</v>
      </c>
      <c r="K3" s="10" t="str">
        <f t="shared" ref="K3:K42" si="1">IFERROR(IF(J3&gt;=0,"X",""),"Unused")</f>
        <v>X</v>
      </c>
      <c r="M3" s="278" t="s">
        <v>6</v>
      </c>
      <c r="N3" s="279"/>
      <c r="O3" s="279" t="s">
        <v>98</v>
      </c>
      <c r="P3" s="282"/>
    </row>
    <row r="4" spans="2:17" ht="15" thickBot="1" x14ac:dyDescent="0.4">
      <c r="B4" s="284"/>
      <c r="C4" s="1" t="s">
        <v>14</v>
      </c>
      <c r="D4" s="12" t="s">
        <v>15</v>
      </c>
      <c r="E4" s="13" t="s">
        <v>14</v>
      </c>
      <c r="F4" s="3">
        <v>14</v>
      </c>
      <c r="I4" s="9">
        <v>3</v>
      </c>
      <c r="J4">
        <f t="shared" si="0"/>
        <v>18</v>
      </c>
      <c r="K4" s="10" t="str">
        <f t="shared" si="1"/>
        <v>X</v>
      </c>
      <c r="M4" s="280"/>
      <c r="N4" s="281"/>
      <c r="O4" s="281"/>
      <c r="P4" s="283"/>
    </row>
    <row r="5" spans="2:17" ht="15" thickBot="1" x14ac:dyDescent="0.4">
      <c r="B5" s="284"/>
      <c r="C5" s="2" t="s">
        <v>16</v>
      </c>
      <c r="D5" s="12" t="s">
        <v>17</v>
      </c>
      <c r="E5" s="3" t="s">
        <v>16</v>
      </c>
      <c r="F5" s="13">
        <v>6</v>
      </c>
      <c r="I5" s="9">
        <v>4</v>
      </c>
      <c r="J5">
        <f t="shared" si="0"/>
        <v>32</v>
      </c>
      <c r="K5" s="10" t="str">
        <f t="shared" si="1"/>
        <v>X</v>
      </c>
    </row>
    <row r="6" spans="2:17" ht="15" thickBot="1" x14ac:dyDescent="0.4">
      <c r="B6" s="284"/>
      <c r="C6" s="2" t="s">
        <v>18</v>
      </c>
      <c r="D6" s="12" t="s">
        <v>19</v>
      </c>
      <c r="E6" s="3" t="s">
        <v>19</v>
      </c>
      <c r="F6" s="13">
        <v>28</v>
      </c>
      <c r="H6" s="1"/>
      <c r="I6" s="4">
        <v>5</v>
      </c>
      <c r="J6" s="1">
        <f t="shared" si="0"/>
        <v>41</v>
      </c>
      <c r="K6" s="14" t="str">
        <f t="shared" si="1"/>
        <v>X</v>
      </c>
    </row>
    <row r="7" spans="2:17" ht="15" thickBot="1" x14ac:dyDescent="0.4">
      <c r="B7" s="284"/>
      <c r="C7" s="2" t="s">
        <v>20</v>
      </c>
      <c r="D7" s="12" t="s">
        <v>21</v>
      </c>
      <c r="E7" s="3" t="s">
        <v>20</v>
      </c>
      <c r="F7" s="4">
        <v>24</v>
      </c>
      <c r="H7" s="1"/>
      <c r="I7" s="4">
        <v>6</v>
      </c>
      <c r="J7" s="1">
        <f t="shared" si="0"/>
        <v>4</v>
      </c>
      <c r="K7" s="14" t="str">
        <f t="shared" si="1"/>
        <v>X</v>
      </c>
    </row>
    <row r="8" spans="2:17" ht="15" thickBot="1" x14ac:dyDescent="0.4">
      <c r="B8" s="284"/>
      <c r="C8" s="2" t="s">
        <v>22</v>
      </c>
      <c r="D8" s="12" t="s">
        <v>23</v>
      </c>
      <c r="E8" s="3" t="s">
        <v>22</v>
      </c>
      <c r="F8" s="13">
        <v>41</v>
      </c>
      <c r="H8" s="1"/>
      <c r="I8" s="15">
        <v>7</v>
      </c>
      <c r="J8" s="5">
        <f t="shared" si="0"/>
        <v>39</v>
      </c>
      <c r="K8" s="16" t="str">
        <f t="shared" si="1"/>
        <v>X</v>
      </c>
    </row>
    <row r="9" spans="2:17" ht="15" thickBot="1" x14ac:dyDescent="0.4">
      <c r="B9" s="284"/>
      <c r="C9" s="2" t="s">
        <v>24</v>
      </c>
      <c r="D9" s="12" t="s">
        <v>25</v>
      </c>
      <c r="E9" s="3" t="s">
        <v>24</v>
      </c>
      <c r="F9" s="13">
        <v>17</v>
      </c>
      <c r="H9" s="1"/>
      <c r="I9" s="4">
        <v>8</v>
      </c>
      <c r="J9" s="1">
        <f t="shared" si="0"/>
        <v>27</v>
      </c>
      <c r="K9" s="14" t="str">
        <f t="shared" si="1"/>
        <v>X</v>
      </c>
    </row>
    <row r="10" spans="2:17" ht="15" thickBot="1" x14ac:dyDescent="0.4">
      <c r="B10" s="284"/>
      <c r="C10" s="2" t="s">
        <v>26</v>
      </c>
      <c r="D10" s="12" t="s">
        <v>27</v>
      </c>
      <c r="E10" s="3" t="s">
        <v>27</v>
      </c>
      <c r="F10" s="13">
        <v>27</v>
      </c>
      <c r="H10" s="1"/>
      <c r="I10" s="4">
        <v>9</v>
      </c>
      <c r="J10" s="1">
        <f t="shared" si="0"/>
        <v>30</v>
      </c>
      <c r="K10" s="14" t="str">
        <f t="shared" si="1"/>
        <v>X</v>
      </c>
      <c r="Q10" t="s">
        <v>7</v>
      </c>
    </row>
    <row r="11" spans="2:17" ht="15" thickBot="1" x14ac:dyDescent="0.4">
      <c r="B11" s="284"/>
      <c r="C11" s="2" t="s">
        <v>28</v>
      </c>
      <c r="D11" s="12" t="s">
        <v>29</v>
      </c>
      <c r="E11" s="3" t="s">
        <v>28</v>
      </c>
      <c r="F11" s="13">
        <v>22</v>
      </c>
      <c r="H11" s="1"/>
      <c r="I11" s="4">
        <v>10</v>
      </c>
      <c r="J11" s="1">
        <f t="shared" si="0"/>
        <v>21</v>
      </c>
      <c r="K11" s="14" t="str">
        <f t="shared" si="1"/>
        <v>X</v>
      </c>
    </row>
    <row r="12" spans="2:17" ht="15" thickBot="1" x14ac:dyDescent="0.4">
      <c r="B12" s="284"/>
      <c r="C12" s="2" t="s">
        <v>30</v>
      </c>
      <c r="D12" s="12" t="s">
        <v>31</v>
      </c>
      <c r="E12" s="3" t="s">
        <v>31</v>
      </c>
      <c r="F12" s="13">
        <v>16</v>
      </c>
      <c r="H12" s="1"/>
      <c r="I12" s="4">
        <v>11</v>
      </c>
      <c r="J12" s="1">
        <f t="shared" si="0"/>
        <v>22</v>
      </c>
      <c r="K12" s="14" t="str">
        <f t="shared" si="1"/>
        <v>X</v>
      </c>
    </row>
    <row r="13" spans="2:17" ht="15" thickBot="1" x14ac:dyDescent="0.4">
      <c r="B13" s="284"/>
      <c r="C13" s="2" t="s">
        <v>32</v>
      </c>
      <c r="D13" s="12" t="s">
        <v>33</v>
      </c>
      <c r="E13" s="3" t="s">
        <v>32</v>
      </c>
      <c r="F13" s="13">
        <v>1</v>
      </c>
      <c r="H13" s="1"/>
      <c r="I13" s="4">
        <v>12</v>
      </c>
      <c r="J13" s="1">
        <f t="shared" si="0"/>
        <v>37</v>
      </c>
      <c r="K13" s="14" t="str">
        <f t="shared" si="1"/>
        <v>X</v>
      </c>
    </row>
    <row r="14" spans="2:17" ht="15" thickBot="1" x14ac:dyDescent="0.4">
      <c r="B14" s="284"/>
      <c r="C14" s="2" t="s">
        <v>34</v>
      </c>
      <c r="D14" s="12" t="s">
        <v>35</v>
      </c>
      <c r="E14" s="3" t="s">
        <v>35</v>
      </c>
      <c r="F14" s="13">
        <v>29</v>
      </c>
      <c r="H14" s="1"/>
      <c r="I14" s="4">
        <v>13</v>
      </c>
      <c r="J14" s="1">
        <f t="shared" si="0"/>
        <v>38</v>
      </c>
      <c r="K14" s="14" t="str">
        <f t="shared" si="1"/>
        <v>X</v>
      </c>
      <c r="P14" t="s">
        <v>7</v>
      </c>
    </row>
    <row r="15" spans="2:17" ht="15" thickBot="1" x14ac:dyDescent="0.4">
      <c r="B15" s="284"/>
      <c r="C15" s="17" t="s">
        <v>36</v>
      </c>
      <c r="D15" s="18" t="s">
        <v>37</v>
      </c>
      <c r="E15" s="19" t="s">
        <v>37</v>
      </c>
      <c r="F15" s="22">
        <v>32</v>
      </c>
      <c r="H15" s="1"/>
      <c r="I15" s="15">
        <v>14</v>
      </c>
      <c r="J15" s="5">
        <f t="shared" si="0"/>
        <v>3</v>
      </c>
      <c r="K15" s="16" t="str">
        <f t="shared" si="1"/>
        <v>X</v>
      </c>
    </row>
    <row r="16" spans="2:17" ht="14.5" customHeight="1" thickBot="1" x14ac:dyDescent="0.4">
      <c r="B16" s="276" t="s">
        <v>8</v>
      </c>
      <c r="C16" s="2" t="s">
        <v>38</v>
      </c>
      <c r="D16" s="12" t="s">
        <v>39</v>
      </c>
      <c r="E16" s="13" t="s">
        <v>39</v>
      </c>
      <c r="F16" s="13">
        <v>18</v>
      </c>
      <c r="H16" s="1"/>
      <c r="I16" s="4">
        <v>15</v>
      </c>
      <c r="J16" s="1">
        <f t="shared" si="0"/>
        <v>20</v>
      </c>
      <c r="K16" s="14" t="str">
        <f t="shared" si="1"/>
        <v>X</v>
      </c>
    </row>
    <row r="17" spans="1:25" ht="15" thickBot="1" x14ac:dyDescent="0.4">
      <c r="B17" s="276"/>
      <c r="C17" s="2" t="s">
        <v>40</v>
      </c>
      <c r="D17" s="12" t="s">
        <v>41</v>
      </c>
      <c r="E17" s="13" t="s">
        <v>40</v>
      </c>
      <c r="F17" s="13">
        <v>25</v>
      </c>
      <c r="H17" s="1"/>
      <c r="I17" s="4">
        <v>16</v>
      </c>
      <c r="J17" s="1">
        <f t="shared" si="0"/>
        <v>11</v>
      </c>
      <c r="K17" s="14" t="str">
        <f t="shared" si="1"/>
        <v>X</v>
      </c>
    </row>
    <row r="18" spans="1:25" ht="15" thickBot="1" x14ac:dyDescent="0.4">
      <c r="B18" s="276"/>
      <c r="C18" s="2" t="s">
        <v>42</v>
      </c>
      <c r="D18" s="12" t="s">
        <v>43</v>
      </c>
      <c r="E18" s="13" t="s">
        <v>42</v>
      </c>
      <c r="F18" s="13">
        <v>35</v>
      </c>
      <c r="H18" s="1"/>
      <c r="I18" s="4">
        <v>17</v>
      </c>
      <c r="J18" s="1">
        <f t="shared" si="0"/>
        <v>8</v>
      </c>
      <c r="K18" s="14" t="str">
        <f t="shared" si="1"/>
        <v>X</v>
      </c>
    </row>
    <row r="19" spans="1:25" ht="15" thickBot="1" x14ac:dyDescent="0.4">
      <c r="B19" s="276"/>
      <c r="C19" s="2" t="s">
        <v>44</v>
      </c>
      <c r="D19" s="12" t="s">
        <v>45</v>
      </c>
      <c r="E19" s="3" t="s">
        <v>45</v>
      </c>
      <c r="F19" s="13">
        <v>3</v>
      </c>
      <c r="H19" s="1"/>
      <c r="I19" s="4">
        <v>18</v>
      </c>
      <c r="J19" s="1">
        <f t="shared" si="0"/>
        <v>15</v>
      </c>
      <c r="K19" s="14" t="str">
        <f t="shared" si="1"/>
        <v>X</v>
      </c>
    </row>
    <row r="20" spans="1:25" ht="15" thickBot="1" x14ac:dyDescent="0.4">
      <c r="B20" s="276"/>
      <c r="C20" s="2" t="s">
        <v>46</v>
      </c>
      <c r="D20" s="12" t="s">
        <v>47</v>
      </c>
      <c r="E20" s="3" t="s">
        <v>47</v>
      </c>
      <c r="F20" s="13">
        <v>2</v>
      </c>
      <c r="H20" s="1"/>
      <c r="I20" s="4">
        <v>19</v>
      </c>
      <c r="J20" s="1">
        <f t="shared" si="0"/>
        <v>26</v>
      </c>
      <c r="K20" s="14" t="str">
        <f t="shared" si="1"/>
        <v>X</v>
      </c>
    </row>
    <row r="21" spans="1:25" ht="15" thickBot="1" x14ac:dyDescent="0.4">
      <c r="B21" s="276"/>
      <c r="C21" s="2" t="s">
        <v>48</v>
      </c>
      <c r="D21" s="12" t="s">
        <v>49</v>
      </c>
      <c r="E21" s="3" t="s">
        <v>49</v>
      </c>
      <c r="F21" s="13">
        <v>15</v>
      </c>
      <c r="H21" s="1"/>
      <c r="I21" s="4">
        <v>20</v>
      </c>
      <c r="J21" s="1">
        <f t="shared" si="0"/>
        <v>34</v>
      </c>
      <c r="K21" s="14" t="str">
        <f t="shared" si="1"/>
        <v>X</v>
      </c>
    </row>
    <row r="22" spans="1:25" ht="15" thickBot="1" x14ac:dyDescent="0.4">
      <c r="B22" s="276"/>
      <c r="C22" s="2" t="s">
        <v>50</v>
      </c>
      <c r="D22" s="12" t="s">
        <v>51</v>
      </c>
      <c r="E22" s="3" t="s">
        <v>50</v>
      </c>
      <c r="F22" s="13">
        <v>10</v>
      </c>
      <c r="H22" s="1"/>
      <c r="I22" s="15">
        <v>21</v>
      </c>
      <c r="J22" s="5">
        <f t="shared" si="0"/>
        <v>33</v>
      </c>
      <c r="K22" s="16" t="str">
        <f t="shared" si="1"/>
        <v>X</v>
      </c>
    </row>
    <row r="23" spans="1:25" ht="15" thickBot="1" x14ac:dyDescent="0.4">
      <c r="B23" s="276"/>
      <c r="C23" s="2" t="s">
        <v>52</v>
      </c>
      <c r="D23" s="12" t="s">
        <v>53</v>
      </c>
      <c r="E23" s="3" t="s">
        <v>52</v>
      </c>
      <c r="F23" s="13">
        <v>11</v>
      </c>
      <c r="H23" s="1"/>
      <c r="I23" s="4">
        <v>22</v>
      </c>
      <c r="J23" s="1">
        <f t="shared" si="0"/>
        <v>10</v>
      </c>
      <c r="K23" s="14" t="str">
        <f t="shared" si="1"/>
        <v>X</v>
      </c>
    </row>
    <row r="24" spans="1:25" ht="15" thickBot="1" x14ac:dyDescent="0.4">
      <c r="B24" s="276"/>
      <c r="C24" s="2" t="s">
        <v>54</v>
      </c>
      <c r="D24" s="12" t="s">
        <v>55</v>
      </c>
      <c r="E24" s="3" t="s">
        <v>55</v>
      </c>
      <c r="F24" s="13">
        <v>23</v>
      </c>
      <c r="H24" s="1"/>
      <c r="I24" s="4">
        <v>23</v>
      </c>
      <c r="J24" s="1">
        <f t="shared" si="0"/>
        <v>23</v>
      </c>
      <c r="K24" s="14" t="str">
        <f t="shared" si="1"/>
        <v>X</v>
      </c>
    </row>
    <row r="25" spans="1:25" ht="15" thickBot="1" x14ac:dyDescent="0.4">
      <c r="B25" s="276"/>
      <c r="C25" s="2" t="s">
        <v>56</v>
      </c>
      <c r="D25" s="12" t="s">
        <v>57</v>
      </c>
      <c r="E25" s="3" t="s">
        <v>56</v>
      </c>
      <c r="F25" s="13">
        <v>31</v>
      </c>
      <c r="H25" s="1"/>
      <c r="I25" s="4">
        <v>24</v>
      </c>
      <c r="J25" s="1">
        <f t="shared" si="0"/>
        <v>6</v>
      </c>
      <c r="K25" s="14" t="str">
        <f t="shared" si="1"/>
        <v>X</v>
      </c>
      <c r="O25" s="21" t="s">
        <v>7</v>
      </c>
      <c r="P25" s="21"/>
      <c r="Q25" s="21"/>
      <c r="R25" s="21"/>
      <c r="S25" s="21"/>
      <c r="T25" s="21"/>
    </row>
    <row r="26" spans="1:25" ht="15" thickBot="1" x14ac:dyDescent="0.4">
      <c r="A26" s="1"/>
      <c r="B26" s="276"/>
      <c r="C26" s="2" t="s">
        <v>58</v>
      </c>
      <c r="D26" s="12" t="s">
        <v>59</v>
      </c>
      <c r="E26" s="3" t="s">
        <v>59</v>
      </c>
      <c r="F26" s="13">
        <v>30</v>
      </c>
      <c r="H26" s="1"/>
      <c r="I26" s="4">
        <v>25</v>
      </c>
      <c r="J26" s="1">
        <f t="shared" si="0"/>
        <v>16</v>
      </c>
      <c r="K26" s="14" t="str">
        <f t="shared" si="1"/>
        <v>X</v>
      </c>
      <c r="O26" s="21"/>
      <c r="P26" s="21"/>
      <c r="Q26" s="21"/>
      <c r="R26" s="21"/>
      <c r="S26" s="21"/>
      <c r="T26" s="21"/>
    </row>
    <row r="27" spans="1:25" ht="15" thickBot="1" x14ac:dyDescent="0.4">
      <c r="A27" s="1"/>
      <c r="B27" s="276"/>
      <c r="C27" s="17" t="s">
        <v>60</v>
      </c>
      <c r="D27" s="18" t="s">
        <v>61</v>
      </c>
      <c r="E27" s="19" t="s">
        <v>61</v>
      </c>
      <c r="F27" s="20">
        <v>19</v>
      </c>
      <c r="H27" s="1"/>
      <c r="I27" s="4">
        <v>26</v>
      </c>
      <c r="J27" s="1">
        <f t="shared" si="0"/>
        <v>28</v>
      </c>
      <c r="K27" s="14" t="str">
        <f t="shared" si="1"/>
        <v>X</v>
      </c>
      <c r="O27" s="21"/>
      <c r="P27" s="21"/>
      <c r="Q27" s="21"/>
      <c r="R27" s="21"/>
      <c r="S27" s="21"/>
      <c r="T27" s="21"/>
    </row>
    <row r="28" spans="1:25" ht="15" thickBot="1" x14ac:dyDescent="0.4">
      <c r="A28" s="1"/>
      <c r="B28" s="276" t="s">
        <v>9</v>
      </c>
      <c r="C28" s="2" t="s">
        <v>62</v>
      </c>
      <c r="D28" s="12" t="s">
        <v>63</v>
      </c>
      <c r="E28" s="3" t="s">
        <v>62</v>
      </c>
      <c r="F28" s="13">
        <v>8</v>
      </c>
      <c r="H28" s="1"/>
      <c r="I28" s="4">
        <v>27</v>
      </c>
      <c r="J28" s="1">
        <f t="shared" si="0"/>
        <v>9</v>
      </c>
      <c r="K28" s="14" t="str">
        <f t="shared" si="1"/>
        <v>X</v>
      </c>
      <c r="O28" s="21"/>
      <c r="P28" s="21"/>
      <c r="Q28" s="21"/>
      <c r="R28" s="21"/>
      <c r="S28" s="21"/>
      <c r="T28" s="21"/>
    </row>
    <row r="29" spans="1:25" ht="15" thickBot="1" x14ac:dyDescent="0.4">
      <c r="A29" s="1"/>
      <c r="B29" s="276"/>
      <c r="C29" s="2" t="s">
        <v>64</v>
      </c>
      <c r="D29" s="12" t="s">
        <v>65</v>
      </c>
      <c r="E29" s="3" t="s">
        <v>65</v>
      </c>
      <c r="F29" s="13">
        <v>26</v>
      </c>
      <c r="H29" s="1"/>
      <c r="I29" s="15">
        <v>28</v>
      </c>
      <c r="J29" s="5">
        <f t="shared" si="0"/>
        <v>5</v>
      </c>
      <c r="K29" s="16" t="str">
        <f t="shared" si="1"/>
        <v>X</v>
      </c>
      <c r="O29" s="21"/>
      <c r="P29" s="21"/>
      <c r="Q29" s="21"/>
      <c r="R29" s="21"/>
      <c r="S29" s="21"/>
      <c r="T29" s="21"/>
    </row>
    <row r="30" spans="1:25" ht="15" thickBot="1" x14ac:dyDescent="0.4">
      <c r="B30" s="276"/>
      <c r="C30" s="2" t="s">
        <v>66</v>
      </c>
      <c r="D30" s="12" t="s">
        <v>67</v>
      </c>
      <c r="E30" s="3" t="s">
        <v>67</v>
      </c>
      <c r="F30" s="13">
        <v>40</v>
      </c>
      <c r="H30" s="1"/>
      <c r="I30" s="4">
        <v>29</v>
      </c>
      <c r="J30" s="1">
        <f t="shared" si="0"/>
        <v>13</v>
      </c>
      <c r="K30" s="14" t="str">
        <f t="shared" si="1"/>
        <v>X</v>
      </c>
      <c r="O30" s="21"/>
      <c r="P30" s="21"/>
      <c r="Q30" s="21"/>
      <c r="R30" s="21"/>
      <c r="S30" s="21"/>
      <c r="T30" s="21"/>
    </row>
    <row r="31" spans="1:25" ht="15" thickBot="1" x14ac:dyDescent="0.4">
      <c r="B31" s="276"/>
      <c r="C31" s="2" t="s">
        <v>68</v>
      </c>
      <c r="D31" s="12" t="s">
        <v>69</v>
      </c>
      <c r="E31" s="3" t="s">
        <v>68</v>
      </c>
      <c r="F31" s="13">
        <v>9</v>
      </c>
      <c r="H31" s="1"/>
      <c r="I31" s="4">
        <v>30</v>
      </c>
      <c r="J31" s="1">
        <f t="shared" si="0"/>
        <v>25</v>
      </c>
      <c r="K31" s="14" t="str">
        <f t="shared" si="1"/>
        <v>X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" thickBot="1" x14ac:dyDescent="0.4">
      <c r="B32" s="276"/>
      <c r="C32" s="2" t="s">
        <v>70</v>
      </c>
      <c r="D32" s="12" t="s">
        <v>71</v>
      </c>
      <c r="E32" s="3" t="s">
        <v>70</v>
      </c>
      <c r="F32" s="13">
        <v>37</v>
      </c>
      <c r="H32" s="1"/>
      <c r="I32" s="4">
        <v>31</v>
      </c>
      <c r="J32" s="1">
        <f t="shared" si="0"/>
        <v>24</v>
      </c>
      <c r="K32" s="14" t="str">
        <f t="shared" si="1"/>
        <v>X</v>
      </c>
      <c r="O32" s="21"/>
      <c r="P32" s="21"/>
      <c r="Q32" s="21" t="s">
        <v>7</v>
      </c>
      <c r="R32" s="21"/>
      <c r="S32" s="21"/>
      <c r="T32" s="21"/>
      <c r="U32" s="21"/>
      <c r="V32" s="21"/>
      <c r="W32" s="21"/>
      <c r="X32" s="21"/>
      <c r="Y32" s="21"/>
    </row>
    <row r="33" spans="2:25" ht="15" thickBot="1" x14ac:dyDescent="0.4">
      <c r="B33" s="276"/>
      <c r="C33" s="2" t="s">
        <v>72</v>
      </c>
      <c r="D33" s="12" t="s">
        <v>73</v>
      </c>
      <c r="E33" s="3" t="s">
        <v>73</v>
      </c>
      <c r="F33" s="13">
        <v>4</v>
      </c>
      <c r="H33" s="1"/>
      <c r="I33" s="4">
        <v>32</v>
      </c>
      <c r="J33" s="1">
        <f t="shared" si="0"/>
        <v>14</v>
      </c>
      <c r="K33" s="14" t="str">
        <f t="shared" si="1"/>
        <v>X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2:25" ht="15" thickBot="1" x14ac:dyDescent="0.4">
      <c r="B34" s="276"/>
      <c r="C34" s="2" t="s">
        <v>74</v>
      </c>
      <c r="D34" s="12" t="s">
        <v>75</v>
      </c>
      <c r="E34" s="3" t="s">
        <v>75</v>
      </c>
      <c r="F34" s="13">
        <v>21</v>
      </c>
      <c r="H34" s="1"/>
      <c r="I34" s="4">
        <v>33</v>
      </c>
      <c r="J34" s="1">
        <f t="shared" si="0"/>
        <v>35</v>
      </c>
      <c r="K34" s="14" t="str">
        <f t="shared" si="1"/>
        <v>X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2:25" ht="15" thickBot="1" x14ac:dyDescent="0.4">
      <c r="B35" s="276"/>
      <c r="C35" s="2" t="s">
        <v>76</v>
      </c>
      <c r="D35" s="12" t="s">
        <v>77</v>
      </c>
      <c r="E35" s="3" t="s">
        <v>76</v>
      </c>
      <c r="F35" s="13">
        <v>20</v>
      </c>
      <c r="H35" s="1"/>
      <c r="I35" s="4">
        <v>34</v>
      </c>
      <c r="J35" s="1">
        <f t="shared" si="0"/>
        <v>36</v>
      </c>
      <c r="K35" s="14" t="str">
        <f t="shared" si="1"/>
        <v>X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2:25" ht="15" thickBot="1" x14ac:dyDescent="0.4">
      <c r="B36" s="276"/>
      <c r="C36" s="2" t="s">
        <v>78</v>
      </c>
      <c r="D36" s="12" t="s">
        <v>79</v>
      </c>
      <c r="E36" s="3" t="s">
        <v>79</v>
      </c>
      <c r="F36" s="13">
        <v>33</v>
      </c>
      <c r="H36" s="1"/>
      <c r="I36" s="15">
        <v>35</v>
      </c>
      <c r="J36" s="5">
        <f t="shared" si="0"/>
        <v>17</v>
      </c>
      <c r="K36" s="16" t="str">
        <f t="shared" si="1"/>
        <v>X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2:25" ht="15" thickBot="1" x14ac:dyDescent="0.4">
      <c r="B37" s="276"/>
      <c r="C37" s="2" t="s">
        <v>80</v>
      </c>
      <c r="D37" s="12" t="s">
        <v>81</v>
      </c>
      <c r="E37" s="3" t="s">
        <v>80</v>
      </c>
      <c r="F37" s="13">
        <v>34</v>
      </c>
      <c r="H37" s="1"/>
      <c r="I37" s="4">
        <v>36</v>
      </c>
      <c r="J37" s="1">
        <f t="shared" si="0"/>
        <v>40</v>
      </c>
      <c r="K37" s="14" t="str">
        <f t="shared" si="1"/>
        <v>X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2:25" ht="15" thickBot="1" x14ac:dyDescent="0.4">
      <c r="B38" s="276"/>
      <c r="C38" s="2" t="s">
        <v>82</v>
      </c>
      <c r="D38" s="12" t="s">
        <v>83</v>
      </c>
      <c r="E38" s="3" t="s">
        <v>82</v>
      </c>
      <c r="F38" s="4">
        <v>12</v>
      </c>
      <c r="H38" s="1"/>
      <c r="I38" s="4">
        <v>37</v>
      </c>
      <c r="J38" s="1">
        <f t="shared" si="0"/>
        <v>31</v>
      </c>
      <c r="K38" s="14" t="str">
        <f t="shared" si="1"/>
        <v>X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2:25" ht="15" thickBot="1" x14ac:dyDescent="0.4">
      <c r="B39" s="276"/>
      <c r="C39" s="2" t="s">
        <v>84</v>
      </c>
      <c r="D39" s="12" t="s">
        <v>85</v>
      </c>
      <c r="E39" s="3" t="s">
        <v>84</v>
      </c>
      <c r="F39" s="13">
        <v>13</v>
      </c>
      <c r="H39" s="1"/>
      <c r="I39" s="4">
        <v>38</v>
      </c>
      <c r="J39" s="1">
        <f t="shared" si="0"/>
        <v>2</v>
      </c>
      <c r="K39" s="14" t="str">
        <f t="shared" si="1"/>
        <v>X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2:25" ht="15" thickBot="1" x14ac:dyDescent="0.4">
      <c r="B40" s="276"/>
      <c r="C40" s="1" t="s">
        <v>86</v>
      </c>
      <c r="D40" s="12" t="s">
        <v>87</v>
      </c>
      <c r="E40" s="13" t="s">
        <v>86</v>
      </c>
      <c r="F40" s="3">
        <v>7</v>
      </c>
      <c r="H40" s="1"/>
      <c r="I40" s="4">
        <v>39</v>
      </c>
      <c r="J40" s="1">
        <f t="shared" si="0"/>
        <v>1</v>
      </c>
      <c r="K40" s="14" t="str">
        <f t="shared" si="1"/>
        <v>X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2:25" ht="15" thickBot="1" x14ac:dyDescent="0.4">
      <c r="B41" s="276"/>
      <c r="C41" s="1" t="s">
        <v>88</v>
      </c>
      <c r="D41" s="12" t="s">
        <v>89</v>
      </c>
      <c r="E41" s="3" t="s">
        <v>88</v>
      </c>
      <c r="F41" s="3">
        <v>36</v>
      </c>
      <c r="H41" s="1"/>
      <c r="I41" s="4">
        <v>40</v>
      </c>
      <c r="J41" s="1">
        <f t="shared" si="0"/>
        <v>29</v>
      </c>
      <c r="K41" s="14" t="str">
        <f t="shared" si="1"/>
        <v>X</v>
      </c>
    </row>
    <row r="42" spans="2:25" ht="15" thickBot="1" x14ac:dyDescent="0.4">
      <c r="C42" s="23" t="str">
        <f>E40</f>
        <v>Oklahoma</v>
      </c>
      <c r="D42" s="23" t="str">
        <f>E41</f>
        <v>Clemson</v>
      </c>
      <c r="E42" s="24" t="s">
        <v>88</v>
      </c>
      <c r="F42" s="25">
        <v>5</v>
      </c>
      <c r="H42" s="1"/>
      <c r="I42" s="15">
        <v>41</v>
      </c>
      <c r="J42" s="5">
        <f t="shared" si="0"/>
        <v>7</v>
      </c>
      <c r="K42" s="16" t="str">
        <f t="shared" si="1"/>
        <v>X</v>
      </c>
    </row>
    <row r="43" spans="2:25" ht="15" thickTop="1" x14ac:dyDescent="0.35">
      <c r="C43" s="1"/>
      <c r="D43" s="1"/>
      <c r="E43" s="1"/>
      <c r="F43" s="1"/>
    </row>
    <row r="44" spans="2:25" x14ac:dyDescent="0.35">
      <c r="C44" s="1"/>
      <c r="D44" s="1"/>
      <c r="E44" s="1"/>
      <c r="F44" s="1"/>
    </row>
    <row r="45" spans="2:25" x14ac:dyDescent="0.35">
      <c r="C45" s="1"/>
      <c r="D45" s="1"/>
      <c r="E45" s="1"/>
      <c r="F45" s="1"/>
    </row>
    <row r="46" spans="2:25" x14ac:dyDescent="0.35">
      <c r="C46" s="1"/>
      <c r="D46" s="1"/>
      <c r="E46" s="1"/>
      <c r="F46" s="1"/>
    </row>
    <row r="47" spans="2:25" x14ac:dyDescent="0.35">
      <c r="C47" s="1"/>
      <c r="D47" s="1"/>
      <c r="E47" s="1"/>
      <c r="F47" s="1"/>
    </row>
  </sheetData>
  <mergeCells count="6">
    <mergeCell ref="B28:B41"/>
    <mergeCell ref="I1:K1"/>
    <mergeCell ref="M3:N4"/>
    <mergeCell ref="O3:P4"/>
    <mergeCell ref="B2:B15"/>
    <mergeCell ref="B16:B27"/>
  </mergeCells>
  <conditionalFormatting sqref="F2:F11">
    <cfRule type="duplicateValues" dxfId="176" priority="2"/>
  </conditionalFormatting>
  <conditionalFormatting sqref="F2:F42">
    <cfRule type="duplicateValues" dxfId="175" priority="3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sqref="E3:E42">
      <formula1>C3:D3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="49" zoomScaleNormal="49" workbookViewId="0"/>
  </sheetViews>
  <sheetFormatPr defaultRowHeight="14.5" x14ac:dyDescent="0.35"/>
  <cols>
    <col min="1" max="1" width="5.26953125" style="82" customWidth="1"/>
    <col min="2" max="2" width="7.54296875" style="82" customWidth="1"/>
    <col min="3" max="5" width="23.1796875" style="82" customWidth="1"/>
    <col min="6" max="6" width="14.26953125" style="82" customWidth="1"/>
    <col min="7" max="8" width="8.7265625" style="82"/>
    <col min="9" max="9" width="16.1796875" style="82" customWidth="1"/>
    <col min="10" max="10" width="6.453125" style="82" hidden="1" customWidth="1"/>
    <col min="11" max="11" width="8.7265625" style="82"/>
    <col min="12" max="12" width="9.1796875" style="82" customWidth="1"/>
    <col min="13" max="13" width="9.7265625" style="82" customWidth="1"/>
    <col min="14" max="14" width="8.81640625" style="82" customWidth="1"/>
    <col min="15" max="15" width="11.453125" style="82" customWidth="1"/>
    <col min="16" max="16" width="16.54296875" style="82" customWidth="1"/>
    <col min="17" max="17" width="9.7265625" style="82" customWidth="1"/>
    <col min="18" max="16384" width="8.7265625" style="82"/>
  </cols>
  <sheetData>
    <row r="1" spans="2:17" ht="15" thickBot="1" x14ac:dyDescent="0.4">
      <c r="C1" s="114" t="s">
        <v>0</v>
      </c>
      <c r="D1" s="115" t="s">
        <v>1</v>
      </c>
      <c r="E1" s="85" t="s">
        <v>2</v>
      </c>
      <c r="F1" s="86" t="s">
        <v>3</v>
      </c>
      <c r="I1" s="87" t="s">
        <v>4</v>
      </c>
      <c r="J1" s="87"/>
      <c r="K1" s="87"/>
      <c r="N1" s="88"/>
      <c r="O1" s="88"/>
    </row>
    <row r="2" spans="2:17" ht="15.65" customHeight="1" thickTop="1" thickBot="1" x14ac:dyDescent="0.4">
      <c r="B2" s="284" t="s">
        <v>5</v>
      </c>
      <c r="C2" s="83" t="s">
        <v>10</v>
      </c>
      <c r="D2" s="89" t="s">
        <v>11</v>
      </c>
      <c r="E2" s="85" t="s">
        <v>10</v>
      </c>
      <c r="F2" s="90">
        <v>2</v>
      </c>
      <c r="I2" s="91">
        <v>1</v>
      </c>
      <c r="J2" s="82">
        <f>(MATCH(I2,$F$2:$F$42,0))</f>
        <v>34</v>
      </c>
      <c r="K2" s="92" t="str">
        <f>IFERROR(IF(J2&gt;=0,"X",""),"Unused")</f>
        <v>X</v>
      </c>
      <c r="N2" s="93"/>
      <c r="O2" s="93"/>
    </row>
    <row r="3" spans="2:17" ht="15" thickBot="1" x14ac:dyDescent="0.4">
      <c r="B3" s="284"/>
      <c r="C3" s="83" t="s">
        <v>12</v>
      </c>
      <c r="D3" s="94" t="s">
        <v>13</v>
      </c>
      <c r="E3" s="85" t="s">
        <v>12</v>
      </c>
      <c r="F3" s="85">
        <v>35</v>
      </c>
      <c r="I3" s="91">
        <v>2</v>
      </c>
      <c r="J3" s="82">
        <f t="shared" ref="J3:J42" si="0">(MATCH(I3,$F$2:$F$42,0))</f>
        <v>1</v>
      </c>
      <c r="K3" s="92" t="str">
        <f t="shared" ref="K3:K42" si="1">IFERROR(IF(J3&gt;=0,"X",""),"Unused")</f>
        <v>X</v>
      </c>
      <c r="M3" s="278" t="s">
        <v>6</v>
      </c>
      <c r="N3" s="279"/>
      <c r="O3" s="279" t="s">
        <v>108</v>
      </c>
      <c r="P3" s="282"/>
    </row>
    <row r="4" spans="2:17" ht="15" thickBot="1" x14ac:dyDescent="0.4">
      <c r="B4" s="284"/>
      <c r="C4" s="83" t="s">
        <v>14</v>
      </c>
      <c r="D4" s="94" t="s">
        <v>15</v>
      </c>
      <c r="E4" s="95" t="s">
        <v>15</v>
      </c>
      <c r="F4" s="85">
        <v>11</v>
      </c>
      <c r="I4" s="91">
        <v>3</v>
      </c>
      <c r="J4" s="82">
        <f t="shared" si="0"/>
        <v>23</v>
      </c>
      <c r="K4" s="92" t="str">
        <f t="shared" si="1"/>
        <v>X</v>
      </c>
      <c r="M4" s="280"/>
      <c r="N4" s="281"/>
      <c r="O4" s="281"/>
      <c r="P4" s="283"/>
    </row>
    <row r="5" spans="2:17" ht="15" thickBot="1" x14ac:dyDescent="0.4">
      <c r="B5" s="284"/>
      <c r="C5" s="84" t="s">
        <v>16</v>
      </c>
      <c r="D5" s="94" t="s">
        <v>17</v>
      </c>
      <c r="E5" s="94" t="s">
        <v>17</v>
      </c>
      <c r="F5" s="95">
        <v>33</v>
      </c>
      <c r="I5" s="91">
        <v>4</v>
      </c>
      <c r="J5" s="82">
        <f t="shared" si="0"/>
        <v>35</v>
      </c>
      <c r="K5" s="92" t="str">
        <f t="shared" si="1"/>
        <v>X</v>
      </c>
    </row>
    <row r="6" spans="2:17" ht="15" thickBot="1" x14ac:dyDescent="0.4">
      <c r="B6" s="284"/>
      <c r="C6" s="84" t="s">
        <v>18</v>
      </c>
      <c r="D6" s="94" t="s">
        <v>19</v>
      </c>
      <c r="E6" s="85" t="s">
        <v>19</v>
      </c>
      <c r="F6" s="95">
        <v>23</v>
      </c>
      <c r="H6" s="83"/>
      <c r="I6" s="86">
        <v>5</v>
      </c>
      <c r="J6" s="83">
        <f t="shared" si="0"/>
        <v>27</v>
      </c>
      <c r="K6" s="96" t="str">
        <f t="shared" si="1"/>
        <v>X</v>
      </c>
    </row>
    <row r="7" spans="2:17" ht="15" thickBot="1" x14ac:dyDescent="0.4">
      <c r="B7" s="284"/>
      <c r="C7" s="84" t="s">
        <v>20</v>
      </c>
      <c r="D7" s="94" t="s">
        <v>21</v>
      </c>
      <c r="E7" s="85" t="s">
        <v>20</v>
      </c>
      <c r="F7" s="86">
        <v>17</v>
      </c>
      <c r="H7" s="83"/>
      <c r="I7" s="86">
        <v>6</v>
      </c>
      <c r="J7" s="83">
        <f t="shared" si="0"/>
        <v>38</v>
      </c>
      <c r="K7" s="96" t="str">
        <f t="shared" si="1"/>
        <v>X</v>
      </c>
    </row>
    <row r="8" spans="2:17" ht="15" thickBot="1" x14ac:dyDescent="0.4">
      <c r="B8" s="284"/>
      <c r="C8" s="84" t="s">
        <v>22</v>
      </c>
      <c r="D8" s="94" t="s">
        <v>23</v>
      </c>
      <c r="E8" s="85" t="s">
        <v>22</v>
      </c>
      <c r="F8" s="95">
        <v>40</v>
      </c>
      <c r="H8" s="83"/>
      <c r="I8" s="97">
        <v>7</v>
      </c>
      <c r="J8" s="87">
        <f t="shared" si="0"/>
        <v>33</v>
      </c>
      <c r="K8" s="98" t="str">
        <f t="shared" si="1"/>
        <v>X</v>
      </c>
    </row>
    <row r="9" spans="2:17" ht="15" thickBot="1" x14ac:dyDescent="0.4">
      <c r="B9" s="284"/>
      <c r="C9" s="84" t="s">
        <v>24</v>
      </c>
      <c r="D9" s="94" t="s">
        <v>25</v>
      </c>
      <c r="E9" s="85" t="s">
        <v>24</v>
      </c>
      <c r="F9" s="95">
        <v>15</v>
      </c>
      <c r="H9" s="83"/>
      <c r="I9" s="86">
        <v>8</v>
      </c>
      <c r="J9" s="83">
        <f t="shared" si="0"/>
        <v>30</v>
      </c>
      <c r="K9" s="96" t="str">
        <f t="shared" si="1"/>
        <v>X</v>
      </c>
    </row>
    <row r="10" spans="2:17" ht="15" thickBot="1" x14ac:dyDescent="0.4">
      <c r="B10" s="284"/>
      <c r="C10" s="84" t="s">
        <v>26</v>
      </c>
      <c r="D10" s="94" t="s">
        <v>27</v>
      </c>
      <c r="E10" s="85" t="s">
        <v>27</v>
      </c>
      <c r="F10" s="95">
        <v>30</v>
      </c>
      <c r="H10" s="83"/>
      <c r="I10" s="86">
        <v>9</v>
      </c>
      <c r="J10" s="83">
        <f t="shared" si="0"/>
        <v>40</v>
      </c>
      <c r="K10" s="96" t="str">
        <f t="shared" si="1"/>
        <v>X</v>
      </c>
      <c r="Q10" s="82" t="s">
        <v>7</v>
      </c>
    </row>
    <row r="11" spans="2:17" ht="15" thickBot="1" x14ac:dyDescent="0.4">
      <c r="B11" s="284"/>
      <c r="C11" s="84" t="s">
        <v>28</v>
      </c>
      <c r="D11" s="94" t="s">
        <v>29</v>
      </c>
      <c r="E11" s="85" t="s">
        <v>28</v>
      </c>
      <c r="F11" s="95">
        <v>24</v>
      </c>
      <c r="H11" s="83"/>
      <c r="I11" s="86">
        <v>10</v>
      </c>
      <c r="J11" s="83">
        <f t="shared" si="0"/>
        <v>39</v>
      </c>
      <c r="K11" s="96" t="str">
        <f t="shared" si="1"/>
        <v>X</v>
      </c>
    </row>
    <row r="12" spans="2:17" ht="15" thickBot="1" x14ac:dyDescent="0.4">
      <c r="B12" s="284"/>
      <c r="C12" s="84" t="s">
        <v>30</v>
      </c>
      <c r="D12" s="94" t="s">
        <v>31</v>
      </c>
      <c r="E12" s="85" t="s">
        <v>31</v>
      </c>
      <c r="F12" s="95">
        <v>26</v>
      </c>
      <c r="H12" s="83"/>
      <c r="I12" s="86">
        <v>11</v>
      </c>
      <c r="J12" s="83">
        <f t="shared" si="0"/>
        <v>3</v>
      </c>
      <c r="K12" s="96" t="str">
        <f t="shared" si="1"/>
        <v>X</v>
      </c>
    </row>
    <row r="13" spans="2:17" ht="15" thickBot="1" x14ac:dyDescent="0.4">
      <c r="B13" s="284"/>
      <c r="C13" s="84" t="s">
        <v>32</v>
      </c>
      <c r="D13" s="94" t="s">
        <v>33</v>
      </c>
      <c r="E13" s="85" t="s">
        <v>32</v>
      </c>
      <c r="F13" s="95">
        <v>18</v>
      </c>
      <c r="H13" s="83"/>
      <c r="I13" s="86">
        <v>12</v>
      </c>
      <c r="J13" s="83">
        <f t="shared" si="0"/>
        <v>15</v>
      </c>
      <c r="K13" s="96" t="str">
        <f t="shared" si="1"/>
        <v>X</v>
      </c>
    </row>
    <row r="14" spans="2:17" ht="15" thickBot="1" x14ac:dyDescent="0.4">
      <c r="B14" s="284"/>
      <c r="C14" s="84" t="s">
        <v>34</v>
      </c>
      <c r="D14" s="94" t="s">
        <v>35</v>
      </c>
      <c r="E14" s="85" t="s">
        <v>35</v>
      </c>
      <c r="F14" s="95">
        <v>21</v>
      </c>
      <c r="H14" s="83"/>
      <c r="I14" s="86">
        <v>13</v>
      </c>
      <c r="J14" s="83">
        <f t="shared" si="0"/>
        <v>16</v>
      </c>
      <c r="K14" s="96" t="str">
        <f t="shared" si="1"/>
        <v>X</v>
      </c>
      <c r="P14" s="82" t="s">
        <v>7</v>
      </c>
    </row>
    <row r="15" spans="2:17" ht="15" thickBot="1" x14ac:dyDescent="0.4">
      <c r="B15" s="284"/>
      <c r="C15" s="99" t="s">
        <v>36</v>
      </c>
      <c r="D15" s="100" t="s">
        <v>37</v>
      </c>
      <c r="E15" s="101" t="s">
        <v>37</v>
      </c>
      <c r="F15" s="104">
        <v>27</v>
      </c>
      <c r="H15" s="83"/>
      <c r="I15" s="97">
        <v>14</v>
      </c>
      <c r="J15" s="87">
        <f t="shared" si="0"/>
        <v>26</v>
      </c>
      <c r="K15" s="98" t="str">
        <f t="shared" si="1"/>
        <v>X</v>
      </c>
    </row>
    <row r="16" spans="2:17" ht="14.5" customHeight="1" thickBot="1" x14ac:dyDescent="0.4">
      <c r="B16" s="276" t="s">
        <v>8</v>
      </c>
      <c r="C16" s="84" t="s">
        <v>38</v>
      </c>
      <c r="D16" s="94" t="s">
        <v>39</v>
      </c>
      <c r="E16" s="95" t="s">
        <v>39</v>
      </c>
      <c r="F16" s="95">
        <v>12</v>
      </c>
      <c r="H16" s="83"/>
      <c r="I16" s="86">
        <v>15</v>
      </c>
      <c r="J16" s="83">
        <f t="shared" si="0"/>
        <v>8</v>
      </c>
      <c r="K16" s="96" t="str">
        <f t="shared" si="1"/>
        <v>X</v>
      </c>
    </row>
    <row r="17" spans="1:25" ht="15" thickBot="1" x14ac:dyDescent="0.4">
      <c r="B17" s="276"/>
      <c r="C17" s="84" t="s">
        <v>40</v>
      </c>
      <c r="D17" s="94" t="s">
        <v>41</v>
      </c>
      <c r="E17" s="95" t="s">
        <v>41</v>
      </c>
      <c r="F17" s="95">
        <v>13</v>
      </c>
      <c r="H17" s="83"/>
      <c r="I17" s="86">
        <v>16</v>
      </c>
      <c r="J17" s="83">
        <f t="shared" si="0"/>
        <v>18</v>
      </c>
      <c r="K17" s="96" t="str">
        <f t="shared" si="1"/>
        <v>X</v>
      </c>
    </row>
    <row r="18" spans="1:25" ht="15" thickBot="1" x14ac:dyDescent="0.4">
      <c r="B18" s="276"/>
      <c r="C18" s="84" t="s">
        <v>42</v>
      </c>
      <c r="D18" s="94" t="s">
        <v>43</v>
      </c>
      <c r="E18" s="95" t="s">
        <v>42</v>
      </c>
      <c r="F18" s="95">
        <v>34</v>
      </c>
      <c r="H18" s="83"/>
      <c r="I18" s="86">
        <v>17</v>
      </c>
      <c r="J18" s="83">
        <f t="shared" si="0"/>
        <v>6</v>
      </c>
      <c r="K18" s="96" t="str">
        <f t="shared" si="1"/>
        <v>X</v>
      </c>
    </row>
    <row r="19" spans="1:25" ht="15" thickBot="1" x14ac:dyDescent="0.4">
      <c r="B19" s="276"/>
      <c r="C19" s="84" t="s">
        <v>44</v>
      </c>
      <c r="D19" s="94" t="s">
        <v>45</v>
      </c>
      <c r="E19" s="85" t="s">
        <v>44</v>
      </c>
      <c r="F19" s="95">
        <v>16</v>
      </c>
      <c r="H19" s="83"/>
      <c r="I19" s="86">
        <v>18</v>
      </c>
      <c r="J19" s="83">
        <f t="shared" si="0"/>
        <v>12</v>
      </c>
      <c r="K19" s="96" t="str">
        <f t="shared" si="1"/>
        <v>X</v>
      </c>
    </row>
    <row r="20" spans="1:25" ht="15" thickBot="1" x14ac:dyDescent="0.4">
      <c r="B20" s="276"/>
      <c r="C20" s="84" t="s">
        <v>46</v>
      </c>
      <c r="D20" s="94" t="s">
        <v>47</v>
      </c>
      <c r="E20" s="85" t="s">
        <v>46</v>
      </c>
      <c r="F20" s="95">
        <v>38</v>
      </c>
      <c r="H20" s="83"/>
      <c r="I20" s="86">
        <v>19</v>
      </c>
      <c r="J20" s="83">
        <f t="shared" si="0"/>
        <v>20</v>
      </c>
      <c r="K20" s="96" t="str">
        <f t="shared" si="1"/>
        <v>X</v>
      </c>
    </row>
    <row r="21" spans="1:25" ht="15" thickBot="1" x14ac:dyDescent="0.4">
      <c r="B21" s="276"/>
      <c r="C21" s="84" t="s">
        <v>48</v>
      </c>
      <c r="D21" s="94" t="s">
        <v>49</v>
      </c>
      <c r="E21" s="85" t="s">
        <v>49</v>
      </c>
      <c r="F21" s="95">
        <v>19</v>
      </c>
      <c r="H21" s="83"/>
      <c r="I21" s="86">
        <v>20</v>
      </c>
      <c r="J21" s="83">
        <f t="shared" si="0"/>
        <v>25</v>
      </c>
      <c r="K21" s="96" t="str">
        <f t="shared" si="1"/>
        <v>X</v>
      </c>
    </row>
    <row r="22" spans="1:25" ht="15" thickBot="1" x14ac:dyDescent="0.4">
      <c r="B22" s="276"/>
      <c r="C22" s="84" t="s">
        <v>50</v>
      </c>
      <c r="D22" s="94" t="s">
        <v>51</v>
      </c>
      <c r="E22" s="85" t="s">
        <v>50</v>
      </c>
      <c r="F22" s="95">
        <v>32</v>
      </c>
      <c r="H22" s="83"/>
      <c r="I22" s="97">
        <v>21</v>
      </c>
      <c r="J22" s="87">
        <f t="shared" si="0"/>
        <v>13</v>
      </c>
      <c r="K22" s="98" t="str">
        <f t="shared" si="1"/>
        <v>X</v>
      </c>
    </row>
    <row r="23" spans="1:25" ht="15" thickBot="1" x14ac:dyDescent="0.4">
      <c r="B23" s="276"/>
      <c r="C23" s="84" t="s">
        <v>52</v>
      </c>
      <c r="D23" s="94" t="s">
        <v>53</v>
      </c>
      <c r="E23" s="85" t="s">
        <v>52</v>
      </c>
      <c r="F23" s="95">
        <v>28</v>
      </c>
      <c r="H23" s="83"/>
      <c r="I23" s="86">
        <v>22</v>
      </c>
      <c r="J23" s="83">
        <f t="shared" si="0"/>
        <v>36</v>
      </c>
      <c r="K23" s="96" t="str">
        <f t="shared" si="1"/>
        <v>X</v>
      </c>
    </row>
    <row r="24" spans="1:25" ht="15" thickBot="1" x14ac:dyDescent="0.4">
      <c r="B24" s="276"/>
      <c r="C24" s="84" t="s">
        <v>54</v>
      </c>
      <c r="D24" s="94" t="s">
        <v>55</v>
      </c>
      <c r="E24" s="85" t="s">
        <v>54</v>
      </c>
      <c r="F24" s="95">
        <v>3</v>
      </c>
      <c r="H24" s="83"/>
      <c r="I24" s="86">
        <v>23</v>
      </c>
      <c r="J24" s="83">
        <f t="shared" si="0"/>
        <v>5</v>
      </c>
      <c r="K24" s="96" t="str">
        <f t="shared" si="1"/>
        <v>X</v>
      </c>
    </row>
    <row r="25" spans="1:25" ht="15" thickBot="1" x14ac:dyDescent="0.4">
      <c r="B25" s="276"/>
      <c r="C25" s="84" t="s">
        <v>56</v>
      </c>
      <c r="D25" s="94" t="s">
        <v>57</v>
      </c>
      <c r="E25" s="85" t="s">
        <v>56</v>
      </c>
      <c r="F25" s="95">
        <v>39</v>
      </c>
      <c r="H25" s="83"/>
      <c r="I25" s="86">
        <v>24</v>
      </c>
      <c r="J25" s="83">
        <f t="shared" si="0"/>
        <v>10</v>
      </c>
      <c r="K25" s="96" t="str">
        <f t="shared" si="1"/>
        <v>X</v>
      </c>
      <c r="O25" s="103" t="s">
        <v>7</v>
      </c>
      <c r="P25" s="103"/>
      <c r="Q25" s="103"/>
      <c r="R25" s="103"/>
      <c r="S25" s="103"/>
      <c r="T25" s="103"/>
    </row>
    <row r="26" spans="1:25" ht="15" thickBot="1" x14ac:dyDescent="0.4">
      <c r="A26" s="83"/>
      <c r="B26" s="276"/>
      <c r="C26" s="84" t="s">
        <v>58</v>
      </c>
      <c r="D26" s="94" t="s">
        <v>59</v>
      </c>
      <c r="E26" s="84" t="s">
        <v>58</v>
      </c>
      <c r="F26" s="95">
        <v>20</v>
      </c>
      <c r="H26" s="83"/>
      <c r="I26" s="86">
        <v>25</v>
      </c>
      <c r="J26" s="83">
        <f t="shared" si="0"/>
        <v>32</v>
      </c>
      <c r="K26" s="96" t="str">
        <f t="shared" si="1"/>
        <v>X</v>
      </c>
      <c r="O26" s="103"/>
      <c r="P26" s="103"/>
      <c r="Q26" s="103"/>
      <c r="R26" s="103"/>
      <c r="S26" s="103"/>
      <c r="T26" s="103"/>
    </row>
    <row r="27" spans="1:25" ht="15" thickBot="1" x14ac:dyDescent="0.4">
      <c r="A27" s="83"/>
      <c r="B27" s="276"/>
      <c r="C27" s="99" t="s">
        <v>60</v>
      </c>
      <c r="D27" s="100" t="s">
        <v>61</v>
      </c>
      <c r="E27" s="101" t="s">
        <v>61</v>
      </c>
      <c r="F27" s="102">
        <v>14</v>
      </c>
      <c r="H27" s="83"/>
      <c r="I27" s="86">
        <v>26</v>
      </c>
      <c r="J27" s="83">
        <f t="shared" si="0"/>
        <v>11</v>
      </c>
      <c r="K27" s="96" t="str">
        <f t="shared" si="1"/>
        <v>X</v>
      </c>
      <c r="O27" s="103"/>
      <c r="P27" s="103"/>
      <c r="Q27" s="103"/>
      <c r="R27" s="103"/>
      <c r="S27" s="103"/>
      <c r="T27" s="103"/>
    </row>
    <row r="28" spans="1:25" ht="15" thickBot="1" x14ac:dyDescent="0.4">
      <c r="A28" s="83"/>
      <c r="B28" s="276" t="s">
        <v>9</v>
      </c>
      <c r="C28" s="84" t="s">
        <v>62</v>
      </c>
      <c r="D28" s="94" t="s">
        <v>63</v>
      </c>
      <c r="E28" s="85" t="s">
        <v>63</v>
      </c>
      <c r="F28" s="95">
        <v>5</v>
      </c>
      <c r="H28" s="83"/>
      <c r="I28" s="86">
        <v>27</v>
      </c>
      <c r="J28" s="83">
        <f t="shared" si="0"/>
        <v>14</v>
      </c>
      <c r="K28" s="96" t="str">
        <f t="shared" si="1"/>
        <v>X</v>
      </c>
      <c r="O28" s="103"/>
      <c r="P28" s="103"/>
      <c r="Q28" s="103"/>
      <c r="R28" s="103"/>
      <c r="S28" s="103"/>
      <c r="T28" s="103"/>
    </row>
    <row r="29" spans="1:25" ht="15" thickBot="1" x14ac:dyDescent="0.4">
      <c r="A29" s="83"/>
      <c r="B29" s="276"/>
      <c r="C29" s="84" t="s">
        <v>64</v>
      </c>
      <c r="D29" s="94" t="s">
        <v>65</v>
      </c>
      <c r="E29" s="85" t="s">
        <v>65</v>
      </c>
      <c r="F29" s="95">
        <v>31</v>
      </c>
      <c r="H29" s="83"/>
      <c r="I29" s="97">
        <v>28</v>
      </c>
      <c r="J29" s="87">
        <f t="shared" si="0"/>
        <v>22</v>
      </c>
      <c r="K29" s="98" t="str">
        <f t="shared" si="1"/>
        <v>X</v>
      </c>
      <c r="O29" s="103"/>
      <c r="P29" s="103"/>
      <c r="Q29" s="103"/>
      <c r="R29" s="103"/>
      <c r="S29" s="103"/>
      <c r="T29" s="103"/>
    </row>
    <row r="30" spans="1:25" ht="15" thickBot="1" x14ac:dyDescent="0.4">
      <c r="B30" s="276"/>
      <c r="C30" s="84" t="s">
        <v>66</v>
      </c>
      <c r="D30" s="94" t="s">
        <v>67</v>
      </c>
      <c r="E30" s="85" t="s">
        <v>67</v>
      </c>
      <c r="F30" s="95">
        <v>37</v>
      </c>
      <c r="H30" s="83"/>
      <c r="I30" s="86">
        <v>29</v>
      </c>
      <c r="J30" s="83">
        <f t="shared" si="0"/>
        <v>41</v>
      </c>
      <c r="K30" s="96" t="str">
        <f t="shared" si="1"/>
        <v>X</v>
      </c>
      <c r="O30" s="103"/>
      <c r="P30" s="103"/>
      <c r="Q30" s="103"/>
      <c r="R30" s="103"/>
      <c r="S30" s="103"/>
      <c r="T30" s="103"/>
    </row>
    <row r="31" spans="1:25" ht="15" thickBot="1" x14ac:dyDescent="0.4">
      <c r="B31" s="276"/>
      <c r="C31" s="84" t="s">
        <v>68</v>
      </c>
      <c r="D31" s="94" t="s">
        <v>69</v>
      </c>
      <c r="E31" s="85" t="s">
        <v>68</v>
      </c>
      <c r="F31" s="95">
        <v>8</v>
      </c>
      <c r="H31" s="83"/>
      <c r="I31" s="86">
        <v>30</v>
      </c>
      <c r="J31" s="83">
        <f t="shared" si="0"/>
        <v>9</v>
      </c>
      <c r="K31" s="96" t="str">
        <f t="shared" si="1"/>
        <v>X</v>
      </c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</row>
    <row r="32" spans="1:25" ht="15" thickBot="1" x14ac:dyDescent="0.4">
      <c r="B32" s="276"/>
      <c r="C32" s="84" t="s">
        <v>70</v>
      </c>
      <c r="D32" s="94" t="s">
        <v>71</v>
      </c>
      <c r="E32" s="85" t="s">
        <v>70</v>
      </c>
      <c r="F32" s="95">
        <v>36</v>
      </c>
      <c r="H32" s="83"/>
      <c r="I32" s="86">
        <v>31</v>
      </c>
      <c r="J32" s="83">
        <f t="shared" si="0"/>
        <v>28</v>
      </c>
      <c r="K32" s="96" t="str">
        <f t="shared" si="1"/>
        <v>X</v>
      </c>
      <c r="O32" s="103"/>
      <c r="P32" s="103"/>
      <c r="Q32" s="103" t="s">
        <v>7</v>
      </c>
      <c r="R32" s="103"/>
      <c r="S32" s="103"/>
      <c r="T32" s="103"/>
      <c r="U32" s="103"/>
      <c r="V32" s="103"/>
      <c r="W32" s="103"/>
      <c r="X32" s="103"/>
      <c r="Y32" s="103"/>
    </row>
    <row r="33" spans="2:25" ht="15" thickBot="1" x14ac:dyDescent="0.4">
      <c r="B33" s="276"/>
      <c r="C33" s="84" t="s">
        <v>72</v>
      </c>
      <c r="D33" s="94" t="s">
        <v>73</v>
      </c>
      <c r="E33" s="85" t="s">
        <v>73</v>
      </c>
      <c r="F33" s="95">
        <v>25</v>
      </c>
      <c r="H33" s="83"/>
      <c r="I33" s="86">
        <v>32</v>
      </c>
      <c r="J33" s="83">
        <f t="shared" si="0"/>
        <v>21</v>
      </c>
      <c r="K33" s="96" t="str">
        <f t="shared" si="1"/>
        <v>X</v>
      </c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</row>
    <row r="34" spans="2:25" ht="15" thickBot="1" x14ac:dyDescent="0.4">
      <c r="B34" s="276"/>
      <c r="C34" s="84" t="s">
        <v>74</v>
      </c>
      <c r="D34" s="94" t="s">
        <v>75</v>
      </c>
      <c r="E34" s="85" t="s">
        <v>75</v>
      </c>
      <c r="F34" s="95">
        <v>7</v>
      </c>
      <c r="H34" s="83"/>
      <c r="I34" s="86">
        <v>33</v>
      </c>
      <c r="J34" s="83">
        <f t="shared" si="0"/>
        <v>4</v>
      </c>
      <c r="K34" s="96" t="str">
        <f t="shared" si="1"/>
        <v>X</v>
      </c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</row>
    <row r="35" spans="2:25" ht="15" thickBot="1" x14ac:dyDescent="0.4">
      <c r="B35" s="276"/>
      <c r="C35" s="84" t="s">
        <v>76</v>
      </c>
      <c r="D35" s="94" t="s">
        <v>77</v>
      </c>
      <c r="E35" s="85" t="s">
        <v>76</v>
      </c>
      <c r="F35" s="95">
        <v>1</v>
      </c>
      <c r="H35" s="83"/>
      <c r="I35" s="86">
        <v>34</v>
      </c>
      <c r="J35" s="83">
        <f t="shared" si="0"/>
        <v>17</v>
      </c>
      <c r="K35" s="96" t="str">
        <f t="shared" si="1"/>
        <v>X</v>
      </c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</row>
    <row r="36" spans="2:25" ht="15" thickBot="1" x14ac:dyDescent="0.4">
      <c r="B36" s="276"/>
      <c r="C36" s="84" t="s">
        <v>78</v>
      </c>
      <c r="D36" s="94" t="s">
        <v>79</v>
      </c>
      <c r="E36" s="85" t="s">
        <v>78</v>
      </c>
      <c r="F36" s="95">
        <v>4</v>
      </c>
      <c r="H36" s="83"/>
      <c r="I36" s="97">
        <v>35</v>
      </c>
      <c r="J36" s="87">
        <f t="shared" si="0"/>
        <v>2</v>
      </c>
      <c r="K36" s="98" t="str">
        <f t="shared" si="1"/>
        <v>X</v>
      </c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</row>
    <row r="37" spans="2:25" ht="15" thickBot="1" x14ac:dyDescent="0.4">
      <c r="B37" s="276"/>
      <c r="C37" s="84" t="s">
        <v>80</v>
      </c>
      <c r="D37" s="94" t="s">
        <v>81</v>
      </c>
      <c r="E37" s="85" t="s">
        <v>80</v>
      </c>
      <c r="F37" s="95">
        <v>22</v>
      </c>
      <c r="H37" s="83"/>
      <c r="I37" s="86">
        <v>36</v>
      </c>
      <c r="J37" s="83">
        <f t="shared" si="0"/>
        <v>31</v>
      </c>
      <c r="K37" s="96" t="str">
        <f t="shared" si="1"/>
        <v>X</v>
      </c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</row>
    <row r="38" spans="2:25" ht="15" thickBot="1" x14ac:dyDescent="0.4">
      <c r="B38" s="276"/>
      <c r="C38" s="84" t="s">
        <v>82</v>
      </c>
      <c r="D38" s="94" t="s">
        <v>83</v>
      </c>
      <c r="E38" s="85" t="s">
        <v>82</v>
      </c>
      <c r="F38" s="86">
        <v>41</v>
      </c>
      <c r="H38" s="83"/>
      <c r="I38" s="86">
        <v>37</v>
      </c>
      <c r="J38" s="83">
        <f t="shared" si="0"/>
        <v>29</v>
      </c>
      <c r="K38" s="96" t="str">
        <f t="shared" si="1"/>
        <v>X</v>
      </c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</row>
    <row r="39" spans="2:25" ht="15" thickBot="1" x14ac:dyDescent="0.4">
      <c r="B39" s="276"/>
      <c r="C39" s="84" t="s">
        <v>84</v>
      </c>
      <c r="D39" s="94" t="s">
        <v>85</v>
      </c>
      <c r="E39" s="85" t="s">
        <v>84</v>
      </c>
      <c r="F39" s="95">
        <v>6</v>
      </c>
      <c r="H39" s="83"/>
      <c r="I39" s="86">
        <v>38</v>
      </c>
      <c r="J39" s="83">
        <f t="shared" si="0"/>
        <v>19</v>
      </c>
      <c r="K39" s="96" t="str">
        <f t="shared" si="1"/>
        <v>X</v>
      </c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</row>
    <row r="40" spans="2:25" ht="15" thickBot="1" x14ac:dyDescent="0.4">
      <c r="B40" s="276"/>
      <c r="C40" s="83" t="s">
        <v>86</v>
      </c>
      <c r="D40" s="94" t="s">
        <v>87</v>
      </c>
      <c r="E40" s="95" t="s">
        <v>86</v>
      </c>
      <c r="F40" s="85">
        <v>10</v>
      </c>
      <c r="H40" s="83"/>
      <c r="I40" s="86">
        <v>39</v>
      </c>
      <c r="J40" s="83">
        <f t="shared" si="0"/>
        <v>24</v>
      </c>
      <c r="K40" s="96" t="str">
        <f t="shared" si="1"/>
        <v>X</v>
      </c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</row>
    <row r="41" spans="2:25" ht="15" thickBot="1" x14ac:dyDescent="0.4">
      <c r="B41" s="276"/>
      <c r="C41" s="83" t="s">
        <v>88</v>
      </c>
      <c r="D41" s="94" t="s">
        <v>89</v>
      </c>
      <c r="E41" s="85" t="s">
        <v>89</v>
      </c>
      <c r="F41" s="85">
        <v>9</v>
      </c>
      <c r="H41" s="83"/>
      <c r="I41" s="86">
        <v>40</v>
      </c>
      <c r="J41" s="83">
        <f t="shared" si="0"/>
        <v>7</v>
      </c>
      <c r="K41" s="96" t="str">
        <f t="shared" si="1"/>
        <v>X</v>
      </c>
    </row>
    <row r="42" spans="2:25" ht="15" thickBot="1" x14ac:dyDescent="0.4">
      <c r="C42" s="105" t="str">
        <f>E40</f>
        <v>Oklahoma</v>
      </c>
      <c r="D42" s="105" t="str">
        <f>E41</f>
        <v>Alabama</v>
      </c>
      <c r="E42" s="106" t="s">
        <v>89</v>
      </c>
      <c r="F42" s="107">
        <v>29</v>
      </c>
      <c r="H42" s="83"/>
      <c r="I42" s="97">
        <v>41</v>
      </c>
      <c r="J42" s="87">
        <f t="shared" si="0"/>
        <v>37</v>
      </c>
      <c r="K42" s="98" t="str">
        <f t="shared" si="1"/>
        <v>X</v>
      </c>
    </row>
    <row r="43" spans="2:25" ht="15" thickTop="1" x14ac:dyDescent="0.35">
      <c r="C43" s="83"/>
      <c r="D43" s="83"/>
      <c r="E43" s="83"/>
      <c r="F43" s="83"/>
    </row>
    <row r="44" spans="2:25" x14ac:dyDescent="0.35">
      <c r="C44" s="83"/>
      <c r="D44" s="83"/>
      <c r="E44" s="83"/>
      <c r="F44" s="83"/>
    </row>
    <row r="45" spans="2:25" x14ac:dyDescent="0.35">
      <c r="C45" s="83"/>
      <c r="D45" s="83"/>
      <c r="E45" s="83"/>
      <c r="F45" s="83"/>
    </row>
    <row r="46" spans="2:25" x14ac:dyDescent="0.35">
      <c r="C46" s="83"/>
      <c r="D46" s="83"/>
      <c r="E46" s="83"/>
      <c r="F46" s="83"/>
    </row>
    <row r="47" spans="2:25" x14ac:dyDescent="0.35">
      <c r="C47" s="83"/>
      <c r="D47" s="83"/>
      <c r="E47" s="83"/>
      <c r="F47" s="83"/>
    </row>
  </sheetData>
  <mergeCells count="5">
    <mergeCell ref="O3:P4"/>
    <mergeCell ref="B2:B15"/>
    <mergeCell ref="B16:B27"/>
    <mergeCell ref="B28:B41"/>
    <mergeCell ref="M3:N4"/>
  </mergeCells>
  <conditionalFormatting sqref="F2:F11">
    <cfRule type="duplicateValues" dxfId="169" priority="1"/>
  </conditionalFormatting>
  <conditionalFormatting sqref="F2:F42">
    <cfRule type="duplicateValues" dxfId="168" priority="2"/>
  </conditionalFormatting>
  <dataValidations count="3">
    <dataValidation type="list" allowBlank="1" showInputMessage="1" showErrorMessage="1" sqref="E27:E42 E3:E4 E6:E25">
      <formula1>C3:D3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49" zoomScaleNormal="49" workbookViewId="0">
      <selection activeCell="F2" sqref="F2:F7"/>
    </sheetView>
  </sheetViews>
  <sheetFormatPr defaultRowHeight="14.5" x14ac:dyDescent="0.35"/>
  <cols>
    <col min="1" max="1" width="5.26953125" style="116" customWidth="1"/>
    <col min="2" max="2" width="7.54296875" style="116" customWidth="1"/>
    <col min="3" max="5" width="23.1796875" style="116" customWidth="1"/>
    <col min="6" max="6" width="14.26953125" style="116" customWidth="1"/>
    <col min="7" max="8" width="8.7265625" style="116"/>
    <col min="9" max="9" width="16.1796875" style="116" customWidth="1"/>
    <col min="10" max="10" width="6.453125" style="116" hidden="1" customWidth="1"/>
    <col min="11" max="11" width="8.7265625" style="116" hidden="1" customWidth="1"/>
    <col min="12" max="12" width="8.7265625" style="116"/>
    <col min="13" max="13" width="9.1796875" style="116" customWidth="1"/>
    <col min="14" max="14" width="9.7265625" style="116" customWidth="1"/>
    <col min="15" max="15" width="8.81640625" style="116" customWidth="1"/>
    <col min="16" max="16" width="11.453125" style="116" customWidth="1"/>
    <col min="17" max="17" width="17.1796875" style="116" customWidth="1"/>
    <col min="18" max="18" width="9.7265625" style="116" customWidth="1"/>
    <col min="19" max="16384" width="8.7265625" style="116"/>
  </cols>
  <sheetData>
    <row r="1" spans="2:18" ht="15" thickBot="1" x14ac:dyDescent="0.4">
      <c r="C1" s="117" t="s">
        <v>0</v>
      </c>
      <c r="D1" s="118" t="s">
        <v>1</v>
      </c>
      <c r="E1" s="119" t="s">
        <v>2</v>
      </c>
      <c r="F1" s="120" t="s">
        <v>3</v>
      </c>
      <c r="I1" s="121" t="s">
        <v>4</v>
      </c>
      <c r="J1" s="121"/>
      <c r="K1" s="121"/>
      <c r="L1" s="121"/>
      <c r="O1" s="122"/>
      <c r="P1" s="122"/>
    </row>
    <row r="2" spans="2:18" ht="15.65" customHeight="1" thickTop="1" thickBot="1" x14ac:dyDescent="0.4">
      <c r="B2" s="284" t="s">
        <v>5</v>
      </c>
      <c r="C2" s="117" t="s">
        <v>10</v>
      </c>
      <c r="D2" s="123" t="s">
        <v>11</v>
      </c>
      <c r="E2" s="119" t="s">
        <v>11</v>
      </c>
      <c r="F2" s="124">
        <v>28</v>
      </c>
      <c r="I2" s="125">
        <v>1</v>
      </c>
      <c r="J2" s="116">
        <f t="shared" ref="J2:J42" si="0">MATCH(I2,$F$2:$F$42,0)</f>
        <v>35</v>
      </c>
      <c r="K2" s="126" t="str">
        <f>IF(J2&gt;=0,"X","")</f>
        <v>X</v>
      </c>
      <c r="L2" s="125" t="str">
        <f>IFERROR(K2,"Unused")</f>
        <v>X</v>
      </c>
      <c r="O2" s="127"/>
      <c r="P2" s="127"/>
    </row>
    <row r="3" spans="2:18" ht="15" thickBot="1" x14ac:dyDescent="0.4">
      <c r="B3" s="284"/>
      <c r="C3" s="117" t="s">
        <v>12</v>
      </c>
      <c r="D3" s="128" t="s">
        <v>13</v>
      </c>
      <c r="E3" s="119" t="s">
        <v>12</v>
      </c>
      <c r="F3" s="119">
        <v>16</v>
      </c>
      <c r="I3" s="125">
        <v>2</v>
      </c>
      <c r="J3" s="116">
        <f t="shared" si="0"/>
        <v>10</v>
      </c>
      <c r="K3" s="126" t="str">
        <f t="shared" ref="K3:K42" si="1">IF(J3&gt;=0,"X","")</f>
        <v>X</v>
      </c>
      <c r="L3" s="125" t="str">
        <f t="shared" ref="L3:L42" si="2">IFERROR(K3,"Unused")</f>
        <v>X</v>
      </c>
      <c r="N3" s="278" t="s">
        <v>6</v>
      </c>
      <c r="O3" s="279"/>
      <c r="P3" s="279" t="s">
        <v>109</v>
      </c>
      <c r="Q3" s="282"/>
    </row>
    <row r="4" spans="2:18" ht="15" thickBot="1" x14ac:dyDescent="0.4">
      <c r="B4" s="284"/>
      <c r="C4" s="117" t="s">
        <v>14</v>
      </c>
      <c r="D4" s="128" t="s">
        <v>15</v>
      </c>
      <c r="E4" s="129" t="s">
        <v>15</v>
      </c>
      <c r="F4" s="119">
        <v>27</v>
      </c>
      <c r="I4" s="125">
        <v>3</v>
      </c>
      <c r="J4" s="116">
        <f t="shared" si="0"/>
        <v>41</v>
      </c>
      <c r="K4" s="126" t="str">
        <f t="shared" si="1"/>
        <v>X</v>
      </c>
      <c r="L4" s="125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118" t="s">
        <v>16</v>
      </c>
      <c r="D5" s="128" t="s">
        <v>17</v>
      </c>
      <c r="E5" s="119" t="s">
        <v>17</v>
      </c>
      <c r="F5" s="129">
        <v>8</v>
      </c>
      <c r="I5" s="125">
        <v>4</v>
      </c>
      <c r="J5" s="116">
        <f t="shared" si="0"/>
        <v>37</v>
      </c>
      <c r="K5" s="126" t="str">
        <f t="shared" si="1"/>
        <v>X</v>
      </c>
      <c r="L5" s="125" t="str">
        <f t="shared" si="2"/>
        <v>X</v>
      </c>
    </row>
    <row r="6" spans="2:18" ht="15" thickBot="1" x14ac:dyDescent="0.4">
      <c r="B6" s="284"/>
      <c r="C6" s="118" t="s">
        <v>18</v>
      </c>
      <c r="D6" s="128" t="s">
        <v>19</v>
      </c>
      <c r="E6" s="119" t="s">
        <v>19</v>
      </c>
      <c r="F6" s="129">
        <v>34</v>
      </c>
      <c r="H6" s="117"/>
      <c r="I6" s="120">
        <v>5</v>
      </c>
      <c r="J6" s="117">
        <f t="shared" si="0"/>
        <v>40</v>
      </c>
      <c r="K6" s="130" t="str">
        <f t="shared" si="1"/>
        <v>X</v>
      </c>
      <c r="L6" s="120" t="str">
        <f t="shared" si="2"/>
        <v>X</v>
      </c>
    </row>
    <row r="7" spans="2:18" ht="15" thickBot="1" x14ac:dyDescent="0.4">
      <c r="B7" s="284"/>
      <c r="C7" s="118" t="s">
        <v>20</v>
      </c>
      <c r="D7" s="128" t="s">
        <v>21</v>
      </c>
      <c r="E7" s="119" t="s">
        <v>20</v>
      </c>
      <c r="F7" s="120">
        <v>26</v>
      </c>
      <c r="H7" s="117"/>
      <c r="I7" s="120">
        <v>6</v>
      </c>
      <c r="J7" s="117">
        <f t="shared" si="0"/>
        <v>21</v>
      </c>
      <c r="K7" s="130" t="str">
        <f t="shared" si="1"/>
        <v>X</v>
      </c>
      <c r="L7" s="120" t="str">
        <f t="shared" si="2"/>
        <v>X</v>
      </c>
    </row>
    <row r="8" spans="2:18" ht="15" thickBot="1" x14ac:dyDescent="0.4">
      <c r="B8" s="284"/>
      <c r="C8" s="118" t="s">
        <v>22</v>
      </c>
      <c r="D8" s="128" t="s">
        <v>23</v>
      </c>
      <c r="E8" s="119" t="s">
        <v>22</v>
      </c>
      <c r="F8" s="129">
        <v>40</v>
      </c>
      <c r="H8" s="117"/>
      <c r="I8" s="131">
        <v>7</v>
      </c>
      <c r="J8" s="121">
        <f t="shared" si="0"/>
        <v>18</v>
      </c>
      <c r="K8" s="132" t="str">
        <f t="shared" si="1"/>
        <v>X</v>
      </c>
      <c r="L8" s="131" t="str">
        <f t="shared" si="2"/>
        <v>X</v>
      </c>
    </row>
    <row r="9" spans="2:18" ht="15" thickBot="1" x14ac:dyDescent="0.4">
      <c r="B9" s="284"/>
      <c r="C9" s="118" t="s">
        <v>24</v>
      </c>
      <c r="D9" s="128" t="s">
        <v>25</v>
      </c>
      <c r="E9" s="119" t="s">
        <v>24</v>
      </c>
      <c r="F9" s="129">
        <v>17</v>
      </c>
      <c r="H9" s="117"/>
      <c r="I9" s="120">
        <v>8</v>
      </c>
      <c r="J9" s="117">
        <f t="shared" si="0"/>
        <v>4</v>
      </c>
      <c r="K9" s="130" t="str">
        <f t="shared" si="1"/>
        <v>X</v>
      </c>
      <c r="L9" s="120" t="str">
        <f t="shared" si="2"/>
        <v>X</v>
      </c>
    </row>
    <row r="10" spans="2:18" ht="15" thickBot="1" x14ac:dyDescent="0.4">
      <c r="B10" s="284"/>
      <c r="C10" s="118" t="s">
        <v>26</v>
      </c>
      <c r="D10" s="128" t="s">
        <v>27</v>
      </c>
      <c r="E10" s="119" t="s">
        <v>27</v>
      </c>
      <c r="F10" s="129">
        <v>25</v>
      </c>
      <c r="H10" s="117"/>
      <c r="I10" s="120">
        <v>9</v>
      </c>
      <c r="J10" s="117">
        <f t="shared" si="0"/>
        <v>11</v>
      </c>
      <c r="K10" s="130" t="str">
        <f t="shared" si="1"/>
        <v>X</v>
      </c>
      <c r="L10" s="120" t="str">
        <f t="shared" si="2"/>
        <v>X</v>
      </c>
      <c r="R10" s="116" t="s">
        <v>7</v>
      </c>
    </row>
    <row r="11" spans="2:18" ht="15" thickBot="1" x14ac:dyDescent="0.4">
      <c r="B11" s="284"/>
      <c r="C11" s="118" t="s">
        <v>28</v>
      </c>
      <c r="D11" s="128" t="s">
        <v>29</v>
      </c>
      <c r="E11" s="119" t="s">
        <v>29</v>
      </c>
      <c r="F11" s="129">
        <v>2</v>
      </c>
      <c r="H11" s="117"/>
      <c r="I11" s="120">
        <v>10</v>
      </c>
      <c r="J11" s="117">
        <f t="shared" si="0"/>
        <v>22</v>
      </c>
      <c r="K11" s="130" t="str">
        <f t="shared" si="1"/>
        <v>X</v>
      </c>
      <c r="L11" s="120" t="str">
        <f t="shared" si="2"/>
        <v>X</v>
      </c>
    </row>
    <row r="12" spans="2:18" ht="15" thickBot="1" x14ac:dyDescent="0.4">
      <c r="B12" s="284"/>
      <c r="C12" s="118" t="s">
        <v>30</v>
      </c>
      <c r="D12" s="128" t="s">
        <v>31</v>
      </c>
      <c r="E12" s="119" t="s">
        <v>30</v>
      </c>
      <c r="F12" s="129">
        <v>9</v>
      </c>
      <c r="H12" s="117"/>
      <c r="I12" s="120">
        <v>11</v>
      </c>
      <c r="J12" s="117">
        <f t="shared" si="0"/>
        <v>33</v>
      </c>
      <c r="K12" s="130" t="str">
        <f t="shared" si="1"/>
        <v>X</v>
      </c>
      <c r="L12" s="120" t="str">
        <f t="shared" si="2"/>
        <v>X</v>
      </c>
    </row>
    <row r="13" spans="2:18" ht="15" thickBot="1" x14ac:dyDescent="0.4">
      <c r="B13" s="284"/>
      <c r="C13" s="118" t="s">
        <v>32</v>
      </c>
      <c r="D13" s="128" t="s">
        <v>33</v>
      </c>
      <c r="E13" s="119" t="s">
        <v>32</v>
      </c>
      <c r="F13" s="129">
        <v>35</v>
      </c>
      <c r="H13" s="117"/>
      <c r="I13" s="120">
        <v>12</v>
      </c>
      <c r="J13" s="117">
        <f t="shared" si="0"/>
        <v>38</v>
      </c>
      <c r="K13" s="130" t="str">
        <f t="shared" si="1"/>
        <v>X</v>
      </c>
      <c r="L13" s="120" t="str">
        <f t="shared" si="2"/>
        <v>X</v>
      </c>
    </row>
    <row r="14" spans="2:18" ht="15" thickBot="1" x14ac:dyDescent="0.4">
      <c r="B14" s="284"/>
      <c r="C14" s="118" t="s">
        <v>34</v>
      </c>
      <c r="D14" s="128" t="s">
        <v>35</v>
      </c>
      <c r="E14" s="119" t="s">
        <v>35</v>
      </c>
      <c r="F14" s="129">
        <v>39</v>
      </c>
      <c r="H14" s="117"/>
      <c r="I14" s="120">
        <v>13</v>
      </c>
      <c r="J14" s="117">
        <f t="shared" si="0"/>
        <v>39</v>
      </c>
      <c r="K14" s="130" t="str">
        <f t="shared" si="1"/>
        <v>X</v>
      </c>
      <c r="L14" s="120" t="str">
        <f t="shared" si="2"/>
        <v>X</v>
      </c>
      <c r="Q14" s="116" t="s">
        <v>7</v>
      </c>
    </row>
    <row r="15" spans="2:18" ht="15" thickBot="1" x14ac:dyDescent="0.4">
      <c r="B15" s="284"/>
      <c r="C15" s="133" t="s">
        <v>36</v>
      </c>
      <c r="D15" s="134" t="s">
        <v>37</v>
      </c>
      <c r="E15" s="135" t="s">
        <v>37</v>
      </c>
      <c r="F15" s="138">
        <v>33</v>
      </c>
      <c r="H15" s="117"/>
      <c r="I15" s="131">
        <v>14</v>
      </c>
      <c r="J15" s="121">
        <f t="shared" si="0"/>
        <v>34</v>
      </c>
      <c r="K15" s="132" t="str">
        <f t="shared" si="1"/>
        <v>X</v>
      </c>
      <c r="L15" s="131" t="str">
        <f t="shared" si="2"/>
        <v>X</v>
      </c>
    </row>
    <row r="16" spans="2:18" ht="14.5" customHeight="1" thickBot="1" x14ac:dyDescent="0.4">
      <c r="B16" s="276" t="s">
        <v>8</v>
      </c>
      <c r="C16" s="118" t="s">
        <v>38</v>
      </c>
      <c r="D16" s="128" t="s">
        <v>39</v>
      </c>
      <c r="E16" s="129" t="s">
        <v>39</v>
      </c>
      <c r="F16" s="129">
        <v>37</v>
      </c>
      <c r="H16" s="117"/>
      <c r="I16" s="120">
        <v>15</v>
      </c>
      <c r="J16" s="117">
        <f t="shared" si="0"/>
        <v>23</v>
      </c>
      <c r="K16" s="130" t="str">
        <f t="shared" si="1"/>
        <v>X</v>
      </c>
      <c r="L16" s="120" t="str">
        <f t="shared" si="2"/>
        <v>X</v>
      </c>
    </row>
    <row r="17" spans="1:26" ht="15" thickBot="1" x14ac:dyDescent="0.4">
      <c r="B17" s="276"/>
      <c r="C17" s="118" t="s">
        <v>40</v>
      </c>
      <c r="D17" s="128" t="s">
        <v>41</v>
      </c>
      <c r="E17" s="129" t="s">
        <v>40</v>
      </c>
      <c r="F17" s="129">
        <v>36</v>
      </c>
      <c r="H17" s="117"/>
      <c r="I17" s="120">
        <v>16</v>
      </c>
      <c r="J17" s="117">
        <f t="shared" si="0"/>
        <v>2</v>
      </c>
      <c r="K17" s="130" t="str">
        <f t="shared" si="1"/>
        <v>X</v>
      </c>
      <c r="L17" s="120" t="str">
        <f t="shared" si="2"/>
        <v>X</v>
      </c>
    </row>
    <row r="18" spans="1:26" ht="15" thickBot="1" x14ac:dyDescent="0.4">
      <c r="B18" s="276"/>
      <c r="C18" s="118" t="s">
        <v>42</v>
      </c>
      <c r="D18" s="128" t="s">
        <v>43</v>
      </c>
      <c r="E18" s="129" t="s">
        <v>42</v>
      </c>
      <c r="F18" s="129">
        <v>18</v>
      </c>
      <c r="H18" s="117"/>
      <c r="I18" s="120">
        <v>17</v>
      </c>
      <c r="J18" s="117">
        <f t="shared" si="0"/>
        <v>8</v>
      </c>
      <c r="K18" s="130" t="str">
        <f t="shared" si="1"/>
        <v>X</v>
      </c>
      <c r="L18" s="120" t="str">
        <f t="shared" si="2"/>
        <v>X</v>
      </c>
    </row>
    <row r="19" spans="1:26" ht="15" thickBot="1" x14ac:dyDescent="0.4">
      <c r="B19" s="276"/>
      <c r="C19" s="118" t="s">
        <v>44</v>
      </c>
      <c r="D19" s="128" t="s">
        <v>45</v>
      </c>
      <c r="E19" s="119" t="s">
        <v>44</v>
      </c>
      <c r="F19" s="129">
        <v>7</v>
      </c>
      <c r="H19" s="117"/>
      <c r="I19" s="120">
        <v>18</v>
      </c>
      <c r="J19" s="117">
        <f t="shared" si="0"/>
        <v>17</v>
      </c>
      <c r="K19" s="130" t="str">
        <f t="shared" si="1"/>
        <v>X</v>
      </c>
      <c r="L19" s="120" t="str">
        <f t="shared" si="2"/>
        <v>X</v>
      </c>
    </row>
    <row r="20" spans="1:26" ht="15" thickBot="1" x14ac:dyDescent="0.4">
      <c r="B20" s="276"/>
      <c r="C20" s="118" t="s">
        <v>46</v>
      </c>
      <c r="D20" s="128" t="s">
        <v>47</v>
      </c>
      <c r="E20" s="119" t="s">
        <v>46</v>
      </c>
      <c r="F20" s="129">
        <v>41</v>
      </c>
      <c r="H20" s="117"/>
      <c r="I20" s="120">
        <v>19</v>
      </c>
      <c r="J20" s="117">
        <f t="shared" si="0"/>
        <v>31</v>
      </c>
      <c r="K20" s="130" t="str">
        <f t="shared" si="1"/>
        <v>X</v>
      </c>
      <c r="L20" s="120" t="str">
        <f t="shared" si="2"/>
        <v>X</v>
      </c>
    </row>
    <row r="21" spans="1:26" ht="15" thickBot="1" x14ac:dyDescent="0.4">
      <c r="B21" s="276"/>
      <c r="C21" s="118" t="s">
        <v>48</v>
      </c>
      <c r="D21" s="128" t="s">
        <v>49</v>
      </c>
      <c r="E21" s="119" t="s">
        <v>48</v>
      </c>
      <c r="F21" s="129">
        <v>24</v>
      </c>
      <c r="H21" s="117"/>
      <c r="I21" s="120">
        <v>20</v>
      </c>
      <c r="J21" s="117">
        <f t="shared" si="0"/>
        <v>30</v>
      </c>
      <c r="K21" s="130" t="str">
        <f t="shared" si="1"/>
        <v>X</v>
      </c>
      <c r="L21" s="120" t="str">
        <f t="shared" si="2"/>
        <v>X</v>
      </c>
    </row>
    <row r="22" spans="1:26" ht="15" thickBot="1" x14ac:dyDescent="0.4">
      <c r="B22" s="276"/>
      <c r="C22" s="118" t="s">
        <v>50</v>
      </c>
      <c r="D22" s="128" t="s">
        <v>51</v>
      </c>
      <c r="E22" s="119" t="s">
        <v>50</v>
      </c>
      <c r="F22" s="129">
        <v>6</v>
      </c>
      <c r="H22" s="117"/>
      <c r="I22" s="131">
        <v>21</v>
      </c>
      <c r="J22" s="121">
        <f t="shared" si="0"/>
        <v>26</v>
      </c>
      <c r="K22" s="132" t="str">
        <f t="shared" si="1"/>
        <v>X</v>
      </c>
      <c r="L22" s="131" t="str">
        <f t="shared" si="2"/>
        <v>X</v>
      </c>
    </row>
    <row r="23" spans="1:26" ht="15" thickBot="1" x14ac:dyDescent="0.4">
      <c r="B23" s="276"/>
      <c r="C23" s="118" t="s">
        <v>52</v>
      </c>
      <c r="D23" s="128" t="s">
        <v>53</v>
      </c>
      <c r="E23" s="119" t="s">
        <v>53</v>
      </c>
      <c r="F23" s="129">
        <v>10</v>
      </c>
      <c r="H23" s="117"/>
      <c r="I23" s="120">
        <v>22</v>
      </c>
      <c r="J23" s="117">
        <f t="shared" si="0"/>
        <v>25</v>
      </c>
      <c r="K23" s="130" t="str">
        <f t="shared" si="1"/>
        <v>X</v>
      </c>
      <c r="L23" s="120" t="str">
        <f>IFERROR(K23,"Unused")</f>
        <v>X</v>
      </c>
      <c r="W23" s="116" t="s">
        <v>7</v>
      </c>
    </row>
    <row r="24" spans="1:26" ht="15" thickBot="1" x14ac:dyDescent="0.4">
      <c r="B24" s="276"/>
      <c r="C24" s="118" t="s">
        <v>54</v>
      </c>
      <c r="D24" s="128" t="s">
        <v>55</v>
      </c>
      <c r="E24" s="119" t="s">
        <v>55</v>
      </c>
      <c r="F24" s="129">
        <v>15</v>
      </c>
      <c r="H24" s="117"/>
      <c r="I24" s="120">
        <v>23</v>
      </c>
      <c r="J24" s="117">
        <f t="shared" si="0"/>
        <v>24</v>
      </c>
      <c r="K24" s="130" t="str">
        <f t="shared" si="1"/>
        <v>X</v>
      </c>
      <c r="L24" s="120" t="str">
        <f t="shared" si="2"/>
        <v>X</v>
      </c>
    </row>
    <row r="25" spans="1:26" ht="15" thickBot="1" x14ac:dyDescent="0.4">
      <c r="B25" s="276"/>
      <c r="C25" s="118" t="s">
        <v>56</v>
      </c>
      <c r="D25" s="128" t="s">
        <v>57</v>
      </c>
      <c r="E25" s="119" t="s">
        <v>56</v>
      </c>
      <c r="F25" s="129">
        <v>23</v>
      </c>
      <c r="H25" s="117"/>
      <c r="I25" s="120">
        <v>24</v>
      </c>
      <c r="J25" s="117">
        <f t="shared" si="0"/>
        <v>20</v>
      </c>
      <c r="K25" s="130" t="str">
        <f t="shared" si="1"/>
        <v>X</v>
      </c>
      <c r="L25" s="120" t="str">
        <f t="shared" si="2"/>
        <v>X</v>
      </c>
      <c r="P25" s="137" t="s">
        <v>7</v>
      </c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pans="1:26" ht="15" thickBot="1" x14ac:dyDescent="0.4">
      <c r="A26" s="117"/>
      <c r="B26" s="276"/>
      <c r="C26" s="118" t="s">
        <v>58</v>
      </c>
      <c r="D26" s="128" t="s">
        <v>59</v>
      </c>
      <c r="E26" s="119" t="s">
        <v>58</v>
      </c>
      <c r="F26" s="129">
        <v>22</v>
      </c>
      <c r="H26" s="117"/>
      <c r="I26" s="120">
        <v>25</v>
      </c>
      <c r="J26" s="117">
        <f t="shared" si="0"/>
        <v>9</v>
      </c>
      <c r="K26" s="130" t="str">
        <f t="shared" si="1"/>
        <v>X</v>
      </c>
      <c r="L26" s="120" t="str">
        <f t="shared" si="2"/>
        <v>X</v>
      </c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  <row r="27" spans="1:26" ht="15" thickBot="1" x14ac:dyDescent="0.4">
      <c r="A27" s="117"/>
      <c r="B27" s="276"/>
      <c r="C27" s="133" t="s">
        <v>60</v>
      </c>
      <c r="D27" s="134" t="s">
        <v>61</v>
      </c>
      <c r="E27" s="135" t="s">
        <v>60</v>
      </c>
      <c r="F27" s="136">
        <v>21</v>
      </c>
      <c r="H27" s="117"/>
      <c r="I27" s="120">
        <v>26</v>
      </c>
      <c r="J27" s="117">
        <f t="shared" si="0"/>
        <v>6</v>
      </c>
      <c r="K27" s="130" t="str">
        <f t="shared" si="1"/>
        <v>X</v>
      </c>
      <c r="L27" s="120" t="str">
        <f t="shared" si="2"/>
        <v>X</v>
      </c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spans="1:26" ht="15" thickBot="1" x14ac:dyDescent="0.4">
      <c r="A28" s="117"/>
      <c r="B28" s="276" t="s">
        <v>9</v>
      </c>
      <c r="C28" s="118" t="s">
        <v>62</v>
      </c>
      <c r="D28" s="128" t="s">
        <v>63</v>
      </c>
      <c r="E28" s="119" t="s">
        <v>62</v>
      </c>
      <c r="F28" s="129">
        <v>30</v>
      </c>
      <c r="H28" s="117"/>
      <c r="I28" s="120">
        <v>27</v>
      </c>
      <c r="J28" s="117">
        <f t="shared" si="0"/>
        <v>3</v>
      </c>
      <c r="K28" s="130" t="str">
        <f t="shared" si="1"/>
        <v>X</v>
      </c>
      <c r="L28" s="120" t="str">
        <f t="shared" si="2"/>
        <v>X</v>
      </c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</row>
    <row r="29" spans="1:26" ht="15" thickBot="1" x14ac:dyDescent="0.4">
      <c r="A29" s="117"/>
      <c r="B29" s="276"/>
      <c r="C29" s="118" t="s">
        <v>64</v>
      </c>
      <c r="D29" s="128" t="s">
        <v>65</v>
      </c>
      <c r="E29" s="119" t="s">
        <v>65</v>
      </c>
      <c r="F29" s="129">
        <v>31</v>
      </c>
      <c r="H29" s="117"/>
      <c r="I29" s="131">
        <v>28</v>
      </c>
      <c r="J29" s="121">
        <f t="shared" si="0"/>
        <v>1</v>
      </c>
      <c r="K29" s="132" t="str">
        <f t="shared" si="1"/>
        <v>X</v>
      </c>
      <c r="L29" s="131" t="str">
        <f t="shared" si="2"/>
        <v>X</v>
      </c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</row>
    <row r="30" spans="1:26" ht="15" thickBot="1" x14ac:dyDescent="0.4">
      <c r="B30" s="276"/>
      <c r="C30" s="118" t="s">
        <v>66</v>
      </c>
      <c r="D30" s="128" t="s">
        <v>67</v>
      </c>
      <c r="E30" s="119" t="s">
        <v>67</v>
      </c>
      <c r="F30" s="129">
        <v>32</v>
      </c>
      <c r="H30" s="117"/>
      <c r="I30" s="120">
        <v>29</v>
      </c>
      <c r="J30" s="117">
        <f t="shared" si="0"/>
        <v>32</v>
      </c>
      <c r="K30" s="130" t="str">
        <f t="shared" si="1"/>
        <v>X</v>
      </c>
      <c r="L30" s="120" t="str">
        <f t="shared" si="2"/>
        <v>X</v>
      </c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</row>
    <row r="31" spans="1:26" ht="15" thickBot="1" x14ac:dyDescent="0.4">
      <c r="B31" s="276"/>
      <c r="C31" s="118" t="s">
        <v>68</v>
      </c>
      <c r="D31" s="128" t="s">
        <v>69</v>
      </c>
      <c r="E31" s="119" t="s">
        <v>69</v>
      </c>
      <c r="F31" s="129">
        <v>20</v>
      </c>
      <c r="H31" s="117"/>
      <c r="I31" s="120">
        <v>30</v>
      </c>
      <c r="J31" s="117">
        <f t="shared" si="0"/>
        <v>27</v>
      </c>
      <c r="K31" s="130" t="str">
        <f t="shared" si="1"/>
        <v>X</v>
      </c>
      <c r="L31" s="120" t="str">
        <f t="shared" si="2"/>
        <v>X</v>
      </c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</row>
    <row r="32" spans="1:26" ht="15" thickBot="1" x14ac:dyDescent="0.4">
      <c r="B32" s="276"/>
      <c r="C32" s="118" t="s">
        <v>70</v>
      </c>
      <c r="D32" s="128" t="s">
        <v>71</v>
      </c>
      <c r="E32" s="119" t="s">
        <v>70</v>
      </c>
      <c r="F32" s="129">
        <v>19</v>
      </c>
      <c r="H32" s="117"/>
      <c r="I32" s="120">
        <v>31</v>
      </c>
      <c r="J32" s="117">
        <f t="shared" si="0"/>
        <v>28</v>
      </c>
      <c r="K32" s="130" t="str">
        <f t="shared" si="1"/>
        <v>X</v>
      </c>
      <c r="L32" s="120" t="str">
        <f t="shared" si="2"/>
        <v>X</v>
      </c>
      <c r="P32" s="137"/>
      <c r="Q32" s="137"/>
      <c r="R32" s="137" t="s">
        <v>7</v>
      </c>
      <c r="S32" s="137"/>
      <c r="T32" s="137"/>
      <c r="U32" s="137"/>
      <c r="V32" s="137"/>
      <c r="W32" s="137"/>
      <c r="X32" s="137"/>
      <c r="Y32" s="137"/>
      <c r="Z32" s="137"/>
    </row>
    <row r="33" spans="2:26" ht="15" thickBot="1" x14ac:dyDescent="0.4">
      <c r="B33" s="276"/>
      <c r="C33" s="118" t="s">
        <v>72</v>
      </c>
      <c r="D33" s="128" t="s">
        <v>73</v>
      </c>
      <c r="E33" s="119" t="s">
        <v>73</v>
      </c>
      <c r="F33" s="129">
        <v>29</v>
      </c>
      <c r="H33" s="117"/>
      <c r="I33" s="120">
        <v>32</v>
      </c>
      <c r="J33" s="117">
        <f t="shared" si="0"/>
        <v>29</v>
      </c>
      <c r="K33" s="130" t="str">
        <f t="shared" si="1"/>
        <v>X</v>
      </c>
      <c r="L33" s="120" t="str">
        <f t="shared" si="2"/>
        <v>X</v>
      </c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</row>
    <row r="34" spans="2:26" ht="15" thickBot="1" x14ac:dyDescent="0.4">
      <c r="B34" s="276"/>
      <c r="C34" s="118" t="s">
        <v>74</v>
      </c>
      <c r="D34" s="128" t="s">
        <v>75</v>
      </c>
      <c r="E34" s="119" t="s">
        <v>74</v>
      </c>
      <c r="F34" s="129">
        <v>11</v>
      </c>
      <c r="H34" s="117"/>
      <c r="I34" s="120">
        <v>33</v>
      </c>
      <c r="J34" s="117">
        <f t="shared" si="0"/>
        <v>14</v>
      </c>
      <c r="K34" s="130" t="str">
        <f t="shared" si="1"/>
        <v>X</v>
      </c>
      <c r="L34" s="120" t="str">
        <f t="shared" si="2"/>
        <v>X</v>
      </c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</row>
    <row r="35" spans="2:26" ht="15" thickBot="1" x14ac:dyDescent="0.4">
      <c r="B35" s="276"/>
      <c r="C35" s="118" t="s">
        <v>76</v>
      </c>
      <c r="D35" s="128" t="s">
        <v>77</v>
      </c>
      <c r="E35" s="119" t="s">
        <v>77</v>
      </c>
      <c r="F35" s="129">
        <v>14</v>
      </c>
      <c r="H35" s="117"/>
      <c r="I35" s="120">
        <v>34</v>
      </c>
      <c r="J35" s="117">
        <f t="shared" si="0"/>
        <v>5</v>
      </c>
      <c r="K35" s="130" t="str">
        <f t="shared" si="1"/>
        <v>X</v>
      </c>
      <c r="L35" s="120" t="str">
        <f t="shared" si="2"/>
        <v>X</v>
      </c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</row>
    <row r="36" spans="2:26" ht="15" thickBot="1" x14ac:dyDescent="0.4">
      <c r="B36" s="276"/>
      <c r="C36" s="118" t="s">
        <v>78</v>
      </c>
      <c r="D36" s="128" t="s">
        <v>79</v>
      </c>
      <c r="E36" s="119" t="s">
        <v>78</v>
      </c>
      <c r="F36" s="129">
        <v>1</v>
      </c>
      <c r="H36" s="117"/>
      <c r="I36" s="131">
        <v>35</v>
      </c>
      <c r="J36" s="121">
        <f t="shared" si="0"/>
        <v>12</v>
      </c>
      <c r="K36" s="132" t="str">
        <f t="shared" si="1"/>
        <v>X</v>
      </c>
      <c r="L36" s="131" t="str">
        <f t="shared" si="2"/>
        <v>X</v>
      </c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</row>
    <row r="37" spans="2:26" ht="15" thickBot="1" x14ac:dyDescent="0.4">
      <c r="B37" s="276"/>
      <c r="C37" s="118" t="s">
        <v>80</v>
      </c>
      <c r="D37" s="128" t="s">
        <v>81</v>
      </c>
      <c r="E37" s="119" t="s">
        <v>80</v>
      </c>
      <c r="F37" s="129">
        <v>38</v>
      </c>
      <c r="H37" s="117"/>
      <c r="I37" s="120">
        <v>36</v>
      </c>
      <c r="J37" s="117">
        <f t="shared" si="0"/>
        <v>16</v>
      </c>
      <c r="K37" s="130" t="str">
        <f t="shared" si="1"/>
        <v>X</v>
      </c>
      <c r="L37" s="120" t="str">
        <f t="shared" si="2"/>
        <v>X</v>
      </c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</row>
    <row r="38" spans="2:26" ht="15" thickBot="1" x14ac:dyDescent="0.4">
      <c r="B38" s="276"/>
      <c r="C38" s="118" t="s">
        <v>82</v>
      </c>
      <c r="D38" s="128" t="s">
        <v>83</v>
      </c>
      <c r="E38" s="119" t="s">
        <v>83</v>
      </c>
      <c r="F38" s="120">
        <v>4</v>
      </c>
      <c r="H38" s="117"/>
      <c r="I38" s="120">
        <v>37</v>
      </c>
      <c r="J38" s="117">
        <f t="shared" si="0"/>
        <v>15</v>
      </c>
      <c r="K38" s="130" t="str">
        <f t="shared" si="1"/>
        <v>X</v>
      </c>
      <c r="L38" s="120" t="str">
        <f t="shared" si="2"/>
        <v>X</v>
      </c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</row>
    <row r="39" spans="2:26" ht="15" thickBot="1" x14ac:dyDescent="0.4">
      <c r="B39" s="276"/>
      <c r="C39" s="118" t="s">
        <v>84</v>
      </c>
      <c r="D39" s="128" t="s">
        <v>85</v>
      </c>
      <c r="E39" s="119" t="s">
        <v>85</v>
      </c>
      <c r="F39" s="129">
        <v>12</v>
      </c>
      <c r="H39" s="117"/>
      <c r="I39" s="120">
        <v>38</v>
      </c>
      <c r="J39" s="117">
        <f t="shared" si="0"/>
        <v>36</v>
      </c>
      <c r="K39" s="130" t="str">
        <f t="shared" si="1"/>
        <v>X</v>
      </c>
      <c r="L39" s="120" t="str">
        <f t="shared" si="2"/>
        <v>X</v>
      </c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</row>
    <row r="40" spans="2:26" ht="15" thickBot="1" x14ac:dyDescent="0.4">
      <c r="B40" s="276"/>
      <c r="C40" s="117" t="s">
        <v>86</v>
      </c>
      <c r="D40" s="128" t="s">
        <v>87</v>
      </c>
      <c r="E40" s="129" t="s">
        <v>86</v>
      </c>
      <c r="F40" s="119">
        <v>13</v>
      </c>
      <c r="H40" s="117"/>
      <c r="I40" s="120">
        <v>39</v>
      </c>
      <c r="J40" s="117">
        <f t="shared" si="0"/>
        <v>13</v>
      </c>
      <c r="K40" s="130" t="str">
        <f t="shared" si="1"/>
        <v>X</v>
      </c>
      <c r="L40" s="120" t="str">
        <f t="shared" si="2"/>
        <v>X</v>
      </c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</row>
    <row r="41" spans="2:26" ht="15" thickBot="1" x14ac:dyDescent="0.4">
      <c r="B41" s="276"/>
      <c r="C41" s="117" t="s">
        <v>88</v>
      </c>
      <c r="D41" s="128" t="s">
        <v>89</v>
      </c>
      <c r="E41" s="119" t="s">
        <v>89</v>
      </c>
      <c r="F41" s="119">
        <v>5</v>
      </c>
      <c r="H41" s="117"/>
      <c r="I41" s="120">
        <v>40</v>
      </c>
      <c r="J41" s="117">
        <f t="shared" si="0"/>
        <v>7</v>
      </c>
      <c r="K41" s="130" t="str">
        <f t="shared" si="1"/>
        <v>X</v>
      </c>
      <c r="L41" s="120" t="str">
        <f t="shared" si="2"/>
        <v>X</v>
      </c>
    </row>
    <row r="42" spans="2:26" ht="15" thickBot="1" x14ac:dyDescent="0.4">
      <c r="C42" s="139" t="str">
        <f>E40</f>
        <v>Oklahoma</v>
      </c>
      <c r="D42" s="139" t="str">
        <f>E41</f>
        <v>Alabama</v>
      </c>
      <c r="E42" s="140" t="s">
        <v>89</v>
      </c>
      <c r="F42" s="141">
        <v>3</v>
      </c>
      <c r="H42" s="117"/>
      <c r="I42" s="131">
        <v>41</v>
      </c>
      <c r="J42" s="121">
        <f t="shared" si="0"/>
        <v>19</v>
      </c>
      <c r="K42" s="132" t="str">
        <f t="shared" si="1"/>
        <v>X</v>
      </c>
      <c r="L42" s="131" t="str">
        <f t="shared" si="2"/>
        <v>X</v>
      </c>
    </row>
    <row r="43" spans="2:26" ht="15" thickTop="1" x14ac:dyDescent="0.35">
      <c r="C43" s="117"/>
      <c r="D43" s="117"/>
      <c r="E43" s="117"/>
      <c r="F43" s="117"/>
    </row>
    <row r="44" spans="2:26" x14ac:dyDescent="0.35">
      <c r="C44" s="117"/>
      <c r="D44" s="117"/>
      <c r="E44" s="117"/>
      <c r="F44" s="117"/>
    </row>
    <row r="45" spans="2:26" x14ac:dyDescent="0.35">
      <c r="C45" s="117"/>
      <c r="D45" s="117"/>
      <c r="E45" s="117"/>
      <c r="F45" s="117"/>
    </row>
    <row r="46" spans="2:26" x14ac:dyDescent="0.35">
      <c r="C46" s="117"/>
      <c r="D46" s="117"/>
      <c r="E46" s="117"/>
      <c r="F46" s="117"/>
    </row>
    <row r="47" spans="2:26" x14ac:dyDescent="0.35">
      <c r="C47" s="117"/>
      <c r="D47" s="117"/>
      <c r="E47" s="117"/>
      <c r="F47" s="117"/>
    </row>
  </sheetData>
  <mergeCells count="5">
    <mergeCell ref="N3:O4"/>
    <mergeCell ref="P3:Q4"/>
    <mergeCell ref="B2:B15"/>
    <mergeCell ref="B16:B27"/>
    <mergeCell ref="B28:B41"/>
  </mergeCells>
  <conditionalFormatting sqref="F2:F11">
    <cfRule type="duplicateValues" dxfId="162" priority="1"/>
  </conditionalFormatting>
  <conditionalFormatting sqref="F2:F42">
    <cfRule type="duplicateValues" dxfId="161" priority="2"/>
  </conditionalFormatting>
  <dataValidations count="3">
    <dataValidation type="list" allowBlank="1" showInputMessage="1" showErrorMessage="1" sqref="E3:E42">
      <formula1>C3:D3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49" zoomScaleNormal="49" workbookViewId="0">
      <selection activeCell="F28" sqref="F28:F42"/>
    </sheetView>
  </sheetViews>
  <sheetFormatPr defaultRowHeight="14.5" x14ac:dyDescent="0.35"/>
  <cols>
    <col min="1" max="1" width="5.26953125" style="144" customWidth="1"/>
    <col min="2" max="2" width="7.54296875" style="144" customWidth="1"/>
    <col min="3" max="5" width="23.1796875" style="144" customWidth="1"/>
    <col min="6" max="6" width="14.26953125" style="144" customWidth="1"/>
    <col min="7" max="8" width="8.7265625" style="144"/>
    <col min="9" max="9" width="16.1796875" style="144" customWidth="1"/>
    <col min="10" max="10" width="6.453125" style="144" hidden="1" customWidth="1"/>
    <col min="11" max="11" width="8.7265625" style="144" hidden="1" customWidth="1"/>
    <col min="12" max="12" width="8.7265625" style="144"/>
    <col min="13" max="13" width="9.1796875" style="144" customWidth="1"/>
    <col min="14" max="14" width="9.7265625" style="144" customWidth="1"/>
    <col min="15" max="15" width="8.81640625" style="144" customWidth="1"/>
    <col min="16" max="16" width="11.453125" style="144" customWidth="1"/>
    <col min="17" max="17" width="12.453125" style="144" customWidth="1"/>
    <col min="18" max="18" width="9.7265625" style="144" customWidth="1"/>
    <col min="19" max="16384" width="8.7265625" style="144"/>
  </cols>
  <sheetData>
    <row r="1" spans="2:18" ht="15" thickBot="1" x14ac:dyDescent="0.4">
      <c r="C1" s="145" t="s">
        <v>0</v>
      </c>
      <c r="D1" s="146" t="s">
        <v>1</v>
      </c>
      <c r="E1" s="147" t="s">
        <v>2</v>
      </c>
      <c r="F1" s="148" t="s">
        <v>3</v>
      </c>
      <c r="I1" s="149" t="s">
        <v>4</v>
      </c>
      <c r="J1" s="149"/>
      <c r="K1" s="149"/>
      <c r="L1" s="149"/>
      <c r="O1" s="150"/>
      <c r="P1" s="150"/>
    </row>
    <row r="2" spans="2:18" ht="15.65" customHeight="1" thickTop="1" thickBot="1" x14ac:dyDescent="0.4">
      <c r="B2" s="284" t="s">
        <v>5</v>
      </c>
      <c r="C2" s="145" t="s">
        <v>10</v>
      </c>
      <c r="D2" s="151" t="s">
        <v>11</v>
      </c>
      <c r="E2" s="147" t="s">
        <v>10</v>
      </c>
      <c r="F2" s="152">
        <v>2</v>
      </c>
      <c r="I2" s="153">
        <v>1</v>
      </c>
      <c r="J2" s="144">
        <f t="shared" ref="J2:J42" si="0">MATCH(I2,$F$2:$F$42,0)</f>
        <v>5</v>
      </c>
      <c r="K2" s="154" t="str">
        <f>IF(J2&gt;=0,"X","")</f>
        <v>X</v>
      </c>
      <c r="L2" s="153" t="str">
        <f>IFERROR(K2,"Unused")</f>
        <v>X</v>
      </c>
      <c r="O2" s="155"/>
      <c r="P2" s="155"/>
    </row>
    <row r="3" spans="2:18" ht="15" thickBot="1" x14ac:dyDescent="0.4">
      <c r="B3" s="284"/>
      <c r="C3" s="145" t="s">
        <v>12</v>
      </c>
      <c r="D3" s="156" t="s">
        <v>13</v>
      </c>
      <c r="E3" s="147" t="s">
        <v>12</v>
      </c>
      <c r="F3" s="147">
        <v>11</v>
      </c>
      <c r="I3" s="153">
        <v>2</v>
      </c>
      <c r="J3" s="144">
        <f t="shared" si="0"/>
        <v>1</v>
      </c>
      <c r="K3" s="154" t="str">
        <f t="shared" ref="K3:K42" si="1">IF(J3&gt;=0,"X","")</f>
        <v>X</v>
      </c>
      <c r="L3" s="153" t="str">
        <f t="shared" ref="L3:L42" si="2">IFERROR(K3,"Unused")</f>
        <v>X</v>
      </c>
      <c r="N3" s="278" t="s">
        <v>6</v>
      </c>
      <c r="O3" s="279"/>
      <c r="P3" s="279" t="s">
        <v>101</v>
      </c>
      <c r="Q3" s="282"/>
    </row>
    <row r="4" spans="2:18" ht="15" thickBot="1" x14ac:dyDescent="0.4">
      <c r="B4" s="284"/>
      <c r="C4" s="145" t="s">
        <v>14</v>
      </c>
      <c r="D4" s="156" t="s">
        <v>15</v>
      </c>
      <c r="E4" s="157" t="s">
        <v>15</v>
      </c>
      <c r="F4" s="147">
        <v>9</v>
      </c>
      <c r="I4" s="153">
        <v>3</v>
      </c>
      <c r="J4" s="144">
        <f t="shared" si="0"/>
        <v>15</v>
      </c>
      <c r="K4" s="154" t="str">
        <f t="shared" si="1"/>
        <v>X</v>
      </c>
      <c r="L4" s="153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146" t="s">
        <v>16</v>
      </c>
      <c r="D5" s="156" t="s">
        <v>17</v>
      </c>
      <c r="E5" s="147" t="s">
        <v>17</v>
      </c>
      <c r="F5" s="157">
        <v>22</v>
      </c>
      <c r="I5" s="153">
        <v>4</v>
      </c>
      <c r="J5" s="144">
        <f t="shared" si="0"/>
        <v>10</v>
      </c>
      <c r="K5" s="154" t="str">
        <f t="shared" si="1"/>
        <v>X</v>
      </c>
      <c r="L5" s="153" t="str">
        <f t="shared" si="2"/>
        <v>X</v>
      </c>
    </row>
    <row r="6" spans="2:18" ht="15" thickBot="1" x14ac:dyDescent="0.4">
      <c r="B6" s="284"/>
      <c r="C6" s="146" t="s">
        <v>18</v>
      </c>
      <c r="D6" s="156" t="s">
        <v>19</v>
      </c>
      <c r="E6" s="147" t="s">
        <v>18</v>
      </c>
      <c r="F6" s="157">
        <v>1</v>
      </c>
      <c r="H6" s="145"/>
      <c r="I6" s="148">
        <v>5</v>
      </c>
      <c r="J6" s="145">
        <f t="shared" si="0"/>
        <v>30</v>
      </c>
      <c r="K6" s="158" t="str">
        <f t="shared" si="1"/>
        <v>X</v>
      </c>
      <c r="L6" s="148" t="str">
        <f t="shared" si="2"/>
        <v>X</v>
      </c>
    </row>
    <row r="7" spans="2:18" ht="15" thickBot="1" x14ac:dyDescent="0.4">
      <c r="B7" s="284"/>
      <c r="C7" s="146" t="s">
        <v>20</v>
      </c>
      <c r="D7" s="156" t="s">
        <v>21</v>
      </c>
      <c r="E7" s="147" t="s">
        <v>20</v>
      </c>
      <c r="F7" s="148">
        <v>24</v>
      </c>
      <c r="H7" s="145"/>
      <c r="I7" s="148">
        <v>6</v>
      </c>
      <c r="J7" s="145">
        <f t="shared" si="0"/>
        <v>17</v>
      </c>
      <c r="K7" s="158" t="str">
        <f t="shared" si="1"/>
        <v>X</v>
      </c>
      <c r="L7" s="148" t="str">
        <f t="shared" si="2"/>
        <v>X</v>
      </c>
    </row>
    <row r="8" spans="2:18" ht="15" thickBot="1" x14ac:dyDescent="0.4">
      <c r="B8" s="284"/>
      <c r="C8" s="146" t="s">
        <v>22</v>
      </c>
      <c r="D8" s="156" t="s">
        <v>23</v>
      </c>
      <c r="E8" s="147" t="s">
        <v>22</v>
      </c>
      <c r="F8" s="157">
        <v>41</v>
      </c>
      <c r="H8" s="145"/>
      <c r="I8" s="159">
        <v>7</v>
      </c>
      <c r="J8" s="149">
        <f t="shared" si="0"/>
        <v>19</v>
      </c>
      <c r="K8" s="160" t="str">
        <f t="shared" si="1"/>
        <v>X</v>
      </c>
      <c r="L8" s="159" t="str">
        <f t="shared" si="2"/>
        <v>X</v>
      </c>
    </row>
    <row r="9" spans="2:18" ht="15" thickBot="1" x14ac:dyDescent="0.4">
      <c r="B9" s="284"/>
      <c r="C9" s="146" t="s">
        <v>24</v>
      </c>
      <c r="D9" s="156" t="s">
        <v>25</v>
      </c>
      <c r="E9" s="147" t="s">
        <v>24</v>
      </c>
      <c r="F9" s="157">
        <v>25</v>
      </c>
      <c r="H9" s="145"/>
      <c r="I9" s="148">
        <v>8</v>
      </c>
      <c r="J9" s="145">
        <f t="shared" si="0"/>
        <v>33</v>
      </c>
      <c r="K9" s="158" t="str">
        <f t="shared" si="1"/>
        <v>X</v>
      </c>
      <c r="L9" s="148" t="str">
        <f t="shared" si="2"/>
        <v>X</v>
      </c>
    </row>
    <row r="10" spans="2:18" ht="15" thickBot="1" x14ac:dyDescent="0.4">
      <c r="B10" s="284"/>
      <c r="C10" s="146" t="s">
        <v>26</v>
      </c>
      <c r="D10" s="156" t="s">
        <v>27</v>
      </c>
      <c r="E10" s="147" t="s">
        <v>27</v>
      </c>
      <c r="F10" s="157">
        <v>23</v>
      </c>
      <c r="H10" s="145"/>
      <c r="I10" s="148">
        <v>9</v>
      </c>
      <c r="J10" s="145">
        <f t="shared" si="0"/>
        <v>3</v>
      </c>
      <c r="K10" s="158" t="str">
        <f t="shared" si="1"/>
        <v>X</v>
      </c>
      <c r="L10" s="148" t="str">
        <f t="shared" si="2"/>
        <v>X</v>
      </c>
      <c r="R10" s="144" t="s">
        <v>7</v>
      </c>
    </row>
    <row r="11" spans="2:18" ht="15" thickBot="1" x14ac:dyDescent="0.4">
      <c r="B11" s="284"/>
      <c r="C11" s="146" t="s">
        <v>28</v>
      </c>
      <c r="D11" s="156" t="s">
        <v>29</v>
      </c>
      <c r="E11" s="147" t="s">
        <v>28</v>
      </c>
      <c r="F11" s="157">
        <v>4</v>
      </c>
      <c r="H11" s="145"/>
      <c r="I11" s="148">
        <v>10</v>
      </c>
      <c r="J11" s="145">
        <f t="shared" si="0"/>
        <v>39</v>
      </c>
      <c r="K11" s="158" t="str">
        <f t="shared" si="1"/>
        <v>X</v>
      </c>
      <c r="L11" s="148" t="str">
        <f t="shared" si="2"/>
        <v>X</v>
      </c>
    </row>
    <row r="12" spans="2:18" ht="15" thickBot="1" x14ac:dyDescent="0.4">
      <c r="B12" s="284"/>
      <c r="C12" s="146" t="s">
        <v>30</v>
      </c>
      <c r="D12" s="156" t="s">
        <v>31</v>
      </c>
      <c r="E12" s="147" t="s">
        <v>31</v>
      </c>
      <c r="F12" s="157">
        <v>34</v>
      </c>
      <c r="H12" s="145"/>
      <c r="I12" s="148">
        <v>11</v>
      </c>
      <c r="J12" s="145">
        <f t="shared" si="0"/>
        <v>2</v>
      </c>
      <c r="K12" s="158" t="str">
        <f t="shared" si="1"/>
        <v>X</v>
      </c>
      <c r="L12" s="148" t="str">
        <f t="shared" si="2"/>
        <v>X</v>
      </c>
    </row>
    <row r="13" spans="2:18" ht="15" thickBot="1" x14ac:dyDescent="0.4">
      <c r="B13" s="284"/>
      <c r="C13" s="146" t="s">
        <v>32</v>
      </c>
      <c r="D13" s="156" t="s">
        <v>33</v>
      </c>
      <c r="E13" s="147" t="s">
        <v>32</v>
      </c>
      <c r="F13" s="157">
        <v>13</v>
      </c>
      <c r="H13" s="145"/>
      <c r="I13" s="148">
        <v>12</v>
      </c>
      <c r="J13" s="145">
        <f t="shared" si="0"/>
        <v>18</v>
      </c>
      <c r="K13" s="158" t="str">
        <f t="shared" si="1"/>
        <v>X</v>
      </c>
      <c r="L13" s="148" t="str">
        <f t="shared" si="2"/>
        <v>X</v>
      </c>
    </row>
    <row r="14" spans="2:18" ht="15" thickBot="1" x14ac:dyDescent="0.4">
      <c r="B14" s="284"/>
      <c r="C14" s="146" t="s">
        <v>34</v>
      </c>
      <c r="D14" s="156" t="s">
        <v>35</v>
      </c>
      <c r="E14" s="147" t="s">
        <v>35</v>
      </c>
      <c r="F14" s="157">
        <v>39</v>
      </c>
      <c r="H14" s="145"/>
      <c r="I14" s="148">
        <v>13</v>
      </c>
      <c r="J14" s="145">
        <f t="shared" si="0"/>
        <v>12</v>
      </c>
      <c r="K14" s="158" t="str">
        <f t="shared" si="1"/>
        <v>X</v>
      </c>
      <c r="L14" s="148" t="str">
        <f t="shared" si="2"/>
        <v>X</v>
      </c>
      <c r="Q14" s="144" t="s">
        <v>7</v>
      </c>
    </row>
    <row r="15" spans="2:18" ht="15" thickBot="1" x14ac:dyDescent="0.4">
      <c r="B15" s="284"/>
      <c r="C15" s="161" t="s">
        <v>36</v>
      </c>
      <c r="D15" s="162" t="s">
        <v>37</v>
      </c>
      <c r="E15" s="163" t="s">
        <v>37</v>
      </c>
      <c r="F15" s="166">
        <v>38</v>
      </c>
      <c r="H15" s="145"/>
      <c r="I15" s="159">
        <v>14</v>
      </c>
      <c r="J15" s="149">
        <f t="shared" si="0"/>
        <v>23</v>
      </c>
      <c r="K15" s="160" t="str">
        <f t="shared" si="1"/>
        <v>X</v>
      </c>
      <c r="L15" s="159" t="str">
        <f t="shared" si="2"/>
        <v>X</v>
      </c>
    </row>
    <row r="16" spans="2:18" ht="14.5" customHeight="1" thickBot="1" x14ac:dyDescent="0.4">
      <c r="B16" s="276" t="s">
        <v>8</v>
      </c>
      <c r="C16" s="146" t="s">
        <v>38</v>
      </c>
      <c r="D16" s="156" t="s">
        <v>39</v>
      </c>
      <c r="E16" s="157" t="s">
        <v>38</v>
      </c>
      <c r="F16" s="157">
        <v>3</v>
      </c>
      <c r="H16" s="145"/>
      <c r="I16" s="148">
        <v>15</v>
      </c>
      <c r="J16" s="145">
        <f t="shared" si="0"/>
        <v>40</v>
      </c>
      <c r="K16" s="158" t="str">
        <f t="shared" si="1"/>
        <v>X</v>
      </c>
      <c r="L16" s="148" t="str">
        <f t="shared" si="2"/>
        <v>X</v>
      </c>
    </row>
    <row r="17" spans="1:26" ht="15" thickBot="1" x14ac:dyDescent="0.4">
      <c r="B17" s="276"/>
      <c r="C17" s="146" t="s">
        <v>40</v>
      </c>
      <c r="D17" s="156" t="s">
        <v>41</v>
      </c>
      <c r="E17" s="157" t="s">
        <v>41</v>
      </c>
      <c r="F17" s="157">
        <v>18</v>
      </c>
      <c r="H17" s="145"/>
      <c r="I17" s="148">
        <v>16</v>
      </c>
      <c r="J17" s="145">
        <f t="shared" si="0"/>
        <v>27</v>
      </c>
      <c r="K17" s="158" t="str">
        <f t="shared" si="1"/>
        <v>X</v>
      </c>
      <c r="L17" s="148" t="str">
        <f t="shared" si="2"/>
        <v>X</v>
      </c>
    </row>
    <row r="18" spans="1:26" ht="15" thickBot="1" x14ac:dyDescent="0.4">
      <c r="B18" s="276"/>
      <c r="C18" s="146" t="s">
        <v>42</v>
      </c>
      <c r="D18" s="156" t="s">
        <v>43</v>
      </c>
      <c r="E18" s="157" t="s">
        <v>42</v>
      </c>
      <c r="F18" s="157">
        <v>6</v>
      </c>
      <c r="H18" s="145"/>
      <c r="I18" s="148">
        <v>17</v>
      </c>
      <c r="J18" s="145">
        <f t="shared" si="0"/>
        <v>26</v>
      </c>
      <c r="K18" s="158" t="str">
        <f t="shared" si="1"/>
        <v>X</v>
      </c>
      <c r="L18" s="148" t="str">
        <f t="shared" si="2"/>
        <v>X</v>
      </c>
    </row>
    <row r="19" spans="1:26" ht="15" thickBot="1" x14ac:dyDescent="0.4">
      <c r="B19" s="276"/>
      <c r="C19" s="146" t="s">
        <v>44</v>
      </c>
      <c r="D19" s="156" t="s">
        <v>45</v>
      </c>
      <c r="E19" s="147" t="s">
        <v>44</v>
      </c>
      <c r="F19" s="157">
        <v>12</v>
      </c>
      <c r="H19" s="145"/>
      <c r="I19" s="148">
        <v>18</v>
      </c>
      <c r="J19" s="145">
        <f t="shared" si="0"/>
        <v>16</v>
      </c>
      <c r="K19" s="158" t="str">
        <f t="shared" si="1"/>
        <v>X</v>
      </c>
      <c r="L19" s="148" t="str">
        <f t="shared" si="2"/>
        <v>X</v>
      </c>
    </row>
    <row r="20" spans="1:26" ht="15" thickBot="1" x14ac:dyDescent="0.4">
      <c r="B20" s="276"/>
      <c r="C20" s="146" t="s">
        <v>46</v>
      </c>
      <c r="D20" s="156" t="s">
        <v>47</v>
      </c>
      <c r="E20" s="147" t="s">
        <v>46</v>
      </c>
      <c r="F20" s="157">
        <v>7</v>
      </c>
      <c r="H20" s="145"/>
      <c r="I20" s="148">
        <v>19</v>
      </c>
      <c r="J20" s="145">
        <f t="shared" si="0"/>
        <v>35</v>
      </c>
      <c r="K20" s="158" t="str">
        <f t="shared" si="1"/>
        <v>X</v>
      </c>
      <c r="L20" s="148" t="str">
        <f t="shared" si="2"/>
        <v>X</v>
      </c>
    </row>
    <row r="21" spans="1:26" ht="15" thickBot="1" x14ac:dyDescent="0.4">
      <c r="B21" s="276"/>
      <c r="C21" s="146" t="s">
        <v>48</v>
      </c>
      <c r="D21" s="156" t="s">
        <v>49</v>
      </c>
      <c r="E21" s="147" t="s">
        <v>49</v>
      </c>
      <c r="F21" s="157">
        <v>40</v>
      </c>
      <c r="H21" s="145"/>
      <c r="I21" s="148">
        <v>20</v>
      </c>
      <c r="J21" s="145">
        <f t="shared" si="0"/>
        <v>36</v>
      </c>
      <c r="K21" s="158" t="str">
        <f t="shared" si="1"/>
        <v>X</v>
      </c>
      <c r="L21" s="148" t="str">
        <f t="shared" si="2"/>
        <v>X</v>
      </c>
    </row>
    <row r="22" spans="1:26" ht="15" thickBot="1" x14ac:dyDescent="0.4">
      <c r="B22" s="276"/>
      <c r="C22" s="146" t="s">
        <v>50</v>
      </c>
      <c r="D22" s="156" t="s">
        <v>51</v>
      </c>
      <c r="E22" s="147" t="s">
        <v>50</v>
      </c>
      <c r="F22" s="157">
        <v>33</v>
      </c>
      <c r="H22" s="145"/>
      <c r="I22" s="159">
        <v>21</v>
      </c>
      <c r="J22" s="149">
        <f t="shared" si="0"/>
        <v>22</v>
      </c>
      <c r="K22" s="160" t="str">
        <f t="shared" si="1"/>
        <v>X</v>
      </c>
      <c r="L22" s="159" t="str">
        <f t="shared" si="2"/>
        <v>X</v>
      </c>
    </row>
    <row r="23" spans="1:26" ht="15" thickBot="1" x14ac:dyDescent="0.4">
      <c r="B23" s="276"/>
      <c r="C23" s="146" t="s">
        <v>52</v>
      </c>
      <c r="D23" s="156" t="s">
        <v>53</v>
      </c>
      <c r="E23" s="147" t="s">
        <v>52</v>
      </c>
      <c r="F23" s="157">
        <v>21</v>
      </c>
      <c r="H23" s="145"/>
      <c r="I23" s="148">
        <v>22</v>
      </c>
      <c r="J23" s="145">
        <f t="shared" si="0"/>
        <v>4</v>
      </c>
      <c r="K23" s="158" t="str">
        <f t="shared" si="1"/>
        <v>X</v>
      </c>
      <c r="L23" s="148" t="str">
        <f t="shared" si="2"/>
        <v>X</v>
      </c>
      <c r="W23" s="144" t="s">
        <v>7</v>
      </c>
    </row>
    <row r="24" spans="1:26" ht="15" thickBot="1" x14ac:dyDescent="0.4">
      <c r="B24" s="276"/>
      <c r="C24" s="146" t="s">
        <v>54</v>
      </c>
      <c r="D24" s="156" t="s">
        <v>55</v>
      </c>
      <c r="E24" s="147" t="s">
        <v>54</v>
      </c>
      <c r="F24" s="157">
        <v>14</v>
      </c>
      <c r="H24" s="145"/>
      <c r="I24" s="148">
        <v>23</v>
      </c>
      <c r="J24" s="145">
        <f t="shared" si="0"/>
        <v>9</v>
      </c>
      <c r="K24" s="158" t="str">
        <f t="shared" si="1"/>
        <v>X</v>
      </c>
      <c r="L24" s="148" t="str">
        <f t="shared" si="2"/>
        <v>X</v>
      </c>
    </row>
    <row r="25" spans="1:26" ht="15" thickBot="1" x14ac:dyDescent="0.4">
      <c r="B25" s="276"/>
      <c r="C25" s="146" t="s">
        <v>56</v>
      </c>
      <c r="D25" s="156" t="s">
        <v>57</v>
      </c>
      <c r="E25" s="147" t="s">
        <v>56</v>
      </c>
      <c r="F25" s="157">
        <v>35</v>
      </c>
      <c r="H25" s="145"/>
      <c r="I25" s="148">
        <v>24</v>
      </c>
      <c r="J25" s="145">
        <f t="shared" si="0"/>
        <v>6</v>
      </c>
      <c r="K25" s="158" t="str">
        <f t="shared" si="1"/>
        <v>X</v>
      </c>
      <c r="L25" s="148" t="str">
        <f t="shared" si="2"/>
        <v>X</v>
      </c>
      <c r="P25" s="165" t="s">
        <v>7</v>
      </c>
      <c r="Q25" s="165"/>
      <c r="R25" s="165"/>
      <c r="S25" s="165"/>
      <c r="T25" s="165"/>
      <c r="U25" s="165"/>
      <c r="V25" s="165"/>
      <c r="W25" s="165"/>
      <c r="X25" s="165"/>
      <c r="Y25" s="165"/>
      <c r="Z25" s="165"/>
    </row>
    <row r="26" spans="1:26" ht="15" thickBot="1" x14ac:dyDescent="0.4">
      <c r="A26" s="145"/>
      <c r="B26" s="276"/>
      <c r="C26" s="146" t="s">
        <v>58</v>
      </c>
      <c r="D26" s="156" t="s">
        <v>59</v>
      </c>
      <c r="E26" s="147" t="s">
        <v>59</v>
      </c>
      <c r="F26" s="157">
        <v>26</v>
      </c>
      <c r="H26" s="145"/>
      <c r="I26" s="148">
        <v>25</v>
      </c>
      <c r="J26" s="145">
        <f t="shared" si="0"/>
        <v>8</v>
      </c>
      <c r="K26" s="158" t="str">
        <f t="shared" si="1"/>
        <v>X</v>
      </c>
      <c r="L26" s="148" t="str">
        <f t="shared" si="2"/>
        <v>X</v>
      </c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</row>
    <row r="27" spans="1:26" ht="15" thickBot="1" x14ac:dyDescent="0.4">
      <c r="A27" s="145"/>
      <c r="B27" s="276"/>
      <c r="C27" s="161" t="s">
        <v>60</v>
      </c>
      <c r="D27" s="162" t="s">
        <v>61</v>
      </c>
      <c r="E27" s="163" t="s">
        <v>61</v>
      </c>
      <c r="F27" s="164">
        <v>17</v>
      </c>
      <c r="H27" s="145"/>
      <c r="I27" s="148">
        <v>26</v>
      </c>
      <c r="J27" s="145">
        <f t="shared" si="0"/>
        <v>25</v>
      </c>
      <c r="K27" s="158" t="str">
        <f t="shared" si="1"/>
        <v>X</v>
      </c>
      <c r="L27" s="148" t="str">
        <f t="shared" si="2"/>
        <v>X</v>
      </c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</row>
    <row r="28" spans="1:26" ht="15" thickBot="1" x14ac:dyDescent="0.4">
      <c r="A28" s="145"/>
      <c r="B28" s="276" t="s">
        <v>9</v>
      </c>
      <c r="C28" s="146" t="s">
        <v>62</v>
      </c>
      <c r="D28" s="156" t="s">
        <v>63</v>
      </c>
      <c r="E28" s="147" t="s">
        <v>63</v>
      </c>
      <c r="F28" s="157">
        <v>16</v>
      </c>
      <c r="H28" s="145"/>
      <c r="I28" s="148">
        <v>27</v>
      </c>
      <c r="J28" s="145">
        <f t="shared" si="0"/>
        <v>28</v>
      </c>
      <c r="K28" s="158" t="str">
        <f t="shared" si="1"/>
        <v>X</v>
      </c>
      <c r="L28" s="148" t="str">
        <f t="shared" si="2"/>
        <v>X</v>
      </c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</row>
    <row r="29" spans="1:26" ht="15" thickBot="1" x14ac:dyDescent="0.4">
      <c r="A29" s="145"/>
      <c r="B29" s="276"/>
      <c r="C29" s="146" t="s">
        <v>64</v>
      </c>
      <c r="D29" s="156" t="s">
        <v>65</v>
      </c>
      <c r="E29" s="147" t="s">
        <v>65</v>
      </c>
      <c r="F29" s="157">
        <v>27</v>
      </c>
      <c r="H29" s="145"/>
      <c r="I29" s="159">
        <v>28</v>
      </c>
      <c r="J29" s="149">
        <f t="shared" si="0"/>
        <v>38</v>
      </c>
      <c r="K29" s="160" t="str">
        <f t="shared" si="1"/>
        <v>X</v>
      </c>
      <c r="L29" s="159" t="str">
        <f t="shared" si="2"/>
        <v>X</v>
      </c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</row>
    <row r="30" spans="1:26" ht="15" thickBot="1" x14ac:dyDescent="0.4">
      <c r="B30" s="276"/>
      <c r="C30" s="146" t="s">
        <v>66</v>
      </c>
      <c r="D30" s="156" t="s">
        <v>67</v>
      </c>
      <c r="E30" s="147" t="s">
        <v>67</v>
      </c>
      <c r="F30" s="157">
        <v>32</v>
      </c>
      <c r="H30" s="145"/>
      <c r="I30" s="148">
        <v>29</v>
      </c>
      <c r="J30" s="145">
        <f t="shared" si="0"/>
        <v>41</v>
      </c>
      <c r="K30" s="158" t="str">
        <f t="shared" si="1"/>
        <v>X</v>
      </c>
      <c r="L30" s="148" t="str">
        <f t="shared" si="2"/>
        <v>X</v>
      </c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</row>
    <row r="31" spans="1:26" ht="15" thickBot="1" x14ac:dyDescent="0.4">
      <c r="B31" s="276"/>
      <c r="C31" s="146" t="s">
        <v>68</v>
      </c>
      <c r="D31" s="156" t="s">
        <v>69</v>
      </c>
      <c r="E31" s="147" t="s">
        <v>69</v>
      </c>
      <c r="F31" s="157">
        <v>5</v>
      </c>
      <c r="H31" s="145"/>
      <c r="I31" s="148">
        <v>30</v>
      </c>
      <c r="J31" s="145">
        <f t="shared" si="0"/>
        <v>37</v>
      </c>
      <c r="K31" s="158" t="str">
        <f t="shared" si="1"/>
        <v>X</v>
      </c>
      <c r="L31" s="148" t="str">
        <f t="shared" si="2"/>
        <v>X</v>
      </c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</row>
    <row r="32" spans="1:26" ht="15" thickBot="1" x14ac:dyDescent="0.4">
      <c r="B32" s="276"/>
      <c r="C32" s="146" t="s">
        <v>70</v>
      </c>
      <c r="D32" s="156" t="s">
        <v>71</v>
      </c>
      <c r="E32" s="147" t="s">
        <v>70</v>
      </c>
      <c r="F32" s="157">
        <v>37</v>
      </c>
      <c r="H32" s="145"/>
      <c r="I32" s="148">
        <v>31</v>
      </c>
      <c r="J32" s="145">
        <f t="shared" si="0"/>
        <v>34</v>
      </c>
      <c r="K32" s="158" t="str">
        <f t="shared" si="1"/>
        <v>X</v>
      </c>
      <c r="L32" s="148" t="str">
        <f t="shared" si="2"/>
        <v>X</v>
      </c>
      <c r="P32" s="165"/>
      <c r="Q32" s="165"/>
      <c r="R32" s="165" t="s">
        <v>7</v>
      </c>
      <c r="S32" s="165"/>
      <c r="T32" s="165"/>
      <c r="U32" s="165"/>
      <c r="V32" s="165"/>
      <c r="W32" s="165"/>
      <c r="X32" s="165"/>
      <c r="Y32" s="165"/>
      <c r="Z32" s="165"/>
    </row>
    <row r="33" spans="2:26" ht="15" thickBot="1" x14ac:dyDescent="0.4">
      <c r="B33" s="276"/>
      <c r="C33" s="146" t="s">
        <v>72</v>
      </c>
      <c r="D33" s="156" t="s">
        <v>73</v>
      </c>
      <c r="E33" s="147" t="s">
        <v>72</v>
      </c>
      <c r="F33" s="157">
        <v>36</v>
      </c>
      <c r="H33" s="145"/>
      <c r="I33" s="148">
        <v>32</v>
      </c>
      <c r="J33" s="145">
        <f t="shared" si="0"/>
        <v>29</v>
      </c>
      <c r="K33" s="158" t="str">
        <f t="shared" si="1"/>
        <v>X</v>
      </c>
      <c r="L33" s="148" t="str">
        <f t="shared" si="2"/>
        <v>X</v>
      </c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2:26" ht="15" thickBot="1" x14ac:dyDescent="0.4">
      <c r="B34" s="276"/>
      <c r="C34" s="146" t="s">
        <v>74</v>
      </c>
      <c r="D34" s="156" t="s">
        <v>75</v>
      </c>
      <c r="E34" s="147" t="s">
        <v>74</v>
      </c>
      <c r="F34" s="157">
        <v>8</v>
      </c>
      <c r="H34" s="145"/>
      <c r="I34" s="148">
        <v>33</v>
      </c>
      <c r="J34" s="145">
        <f t="shared" si="0"/>
        <v>21</v>
      </c>
      <c r="K34" s="158" t="str">
        <f t="shared" si="1"/>
        <v>X</v>
      </c>
      <c r="L34" s="148" t="str">
        <f t="shared" si="2"/>
        <v>X</v>
      </c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2:26" ht="15" thickBot="1" x14ac:dyDescent="0.4">
      <c r="B35" s="276"/>
      <c r="C35" s="146" t="s">
        <v>76</v>
      </c>
      <c r="D35" s="156" t="s">
        <v>77</v>
      </c>
      <c r="E35" s="147" t="s">
        <v>76</v>
      </c>
      <c r="F35" s="157">
        <v>31</v>
      </c>
      <c r="H35" s="145"/>
      <c r="I35" s="148">
        <v>34</v>
      </c>
      <c r="J35" s="145">
        <f t="shared" si="0"/>
        <v>11</v>
      </c>
      <c r="K35" s="158" t="str">
        <f t="shared" si="1"/>
        <v>X</v>
      </c>
      <c r="L35" s="148" t="str">
        <f t="shared" si="2"/>
        <v>X</v>
      </c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2:26" ht="15" thickBot="1" x14ac:dyDescent="0.4">
      <c r="B36" s="276"/>
      <c r="C36" s="146" t="s">
        <v>78</v>
      </c>
      <c r="D36" s="156" t="s">
        <v>79</v>
      </c>
      <c r="E36" s="147" t="s">
        <v>78</v>
      </c>
      <c r="F36" s="157">
        <v>19</v>
      </c>
      <c r="H36" s="145"/>
      <c r="I36" s="159">
        <v>35</v>
      </c>
      <c r="J36" s="149">
        <f t="shared" si="0"/>
        <v>24</v>
      </c>
      <c r="K36" s="160" t="str">
        <f t="shared" si="1"/>
        <v>X</v>
      </c>
      <c r="L36" s="159" t="str">
        <f t="shared" si="2"/>
        <v>X</v>
      </c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2:26" ht="15" thickBot="1" x14ac:dyDescent="0.4">
      <c r="B37" s="276"/>
      <c r="C37" s="146" t="s">
        <v>80</v>
      </c>
      <c r="D37" s="156" t="s">
        <v>81</v>
      </c>
      <c r="E37" s="147" t="s">
        <v>80</v>
      </c>
      <c r="F37" s="157">
        <v>20</v>
      </c>
      <c r="H37" s="145"/>
      <c r="I37" s="148">
        <v>36</v>
      </c>
      <c r="J37" s="145">
        <f t="shared" si="0"/>
        <v>32</v>
      </c>
      <c r="K37" s="158" t="str">
        <f t="shared" si="1"/>
        <v>X</v>
      </c>
      <c r="L37" s="148" t="str">
        <f t="shared" si="2"/>
        <v>X</v>
      </c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  <row r="38" spans="2:26" ht="15" thickBot="1" x14ac:dyDescent="0.4">
      <c r="B38" s="276"/>
      <c r="C38" s="146" t="s">
        <v>82</v>
      </c>
      <c r="D38" s="156" t="s">
        <v>83</v>
      </c>
      <c r="E38" s="147" t="s">
        <v>82</v>
      </c>
      <c r="F38" s="148">
        <v>30</v>
      </c>
      <c r="H38" s="145"/>
      <c r="I38" s="148">
        <v>37</v>
      </c>
      <c r="J38" s="145">
        <f t="shared" si="0"/>
        <v>31</v>
      </c>
      <c r="K38" s="158" t="str">
        <f t="shared" si="1"/>
        <v>X</v>
      </c>
      <c r="L38" s="148" t="str">
        <f t="shared" si="2"/>
        <v>X</v>
      </c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</row>
    <row r="39" spans="2:26" ht="15" thickBot="1" x14ac:dyDescent="0.4">
      <c r="B39" s="276"/>
      <c r="C39" s="146" t="s">
        <v>84</v>
      </c>
      <c r="D39" s="156" t="s">
        <v>85</v>
      </c>
      <c r="E39" s="147" t="s">
        <v>85</v>
      </c>
      <c r="F39" s="157">
        <v>28</v>
      </c>
      <c r="H39" s="145"/>
      <c r="I39" s="148">
        <v>38</v>
      </c>
      <c r="J39" s="145">
        <f t="shared" si="0"/>
        <v>14</v>
      </c>
      <c r="K39" s="158" t="str">
        <f t="shared" si="1"/>
        <v>X</v>
      </c>
      <c r="L39" s="148" t="str">
        <f t="shared" si="2"/>
        <v>X</v>
      </c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</row>
    <row r="40" spans="2:26" ht="15" thickBot="1" x14ac:dyDescent="0.4">
      <c r="B40" s="276"/>
      <c r="C40" s="145" t="s">
        <v>86</v>
      </c>
      <c r="D40" s="156" t="s">
        <v>87</v>
      </c>
      <c r="E40" s="157" t="s">
        <v>87</v>
      </c>
      <c r="F40" s="147">
        <v>10</v>
      </c>
      <c r="H40" s="145"/>
      <c r="I40" s="148">
        <v>39</v>
      </c>
      <c r="J40" s="145">
        <f t="shared" si="0"/>
        <v>13</v>
      </c>
      <c r="K40" s="158" t="str">
        <f t="shared" si="1"/>
        <v>X</v>
      </c>
      <c r="L40" s="148" t="str">
        <f t="shared" si="2"/>
        <v>X</v>
      </c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</row>
    <row r="41" spans="2:26" ht="15" thickBot="1" x14ac:dyDescent="0.4">
      <c r="B41" s="276"/>
      <c r="C41" s="145" t="s">
        <v>88</v>
      </c>
      <c r="D41" s="156" t="s">
        <v>89</v>
      </c>
      <c r="E41" s="147" t="s">
        <v>110</v>
      </c>
      <c r="F41" s="147">
        <v>15</v>
      </c>
      <c r="H41" s="145"/>
      <c r="I41" s="148">
        <v>40</v>
      </c>
      <c r="J41" s="145">
        <f t="shared" si="0"/>
        <v>20</v>
      </c>
      <c r="K41" s="158" t="str">
        <f t="shared" si="1"/>
        <v>X</v>
      </c>
      <c r="L41" s="148" t="str">
        <f t="shared" si="2"/>
        <v>X</v>
      </c>
    </row>
    <row r="42" spans="2:26" ht="15" thickBot="1" x14ac:dyDescent="0.4">
      <c r="C42" s="167" t="str">
        <f>E40</f>
        <v>Georgia</v>
      </c>
      <c r="D42" s="167" t="str">
        <f>E41</f>
        <v>alabama</v>
      </c>
      <c r="E42" s="168" t="s">
        <v>87</v>
      </c>
      <c r="F42" s="169">
        <v>29</v>
      </c>
      <c r="H42" s="145"/>
      <c r="I42" s="159">
        <v>41</v>
      </c>
      <c r="J42" s="149">
        <f t="shared" si="0"/>
        <v>7</v>
      </c>
      <c r="K42" s="160" t="str">
        <f t="shared" si="1"/>
        <v>X</v>
      </c>
      <c r="L42" s="159" t="str">
        <f t="shared" si="2"/>
        <v>X</v>
      </c>
    </row>
    <row r="43" spans="2:26" ht="15" thickTop="1" x14ac:dyDescent="0.35">
      <c r="C43" s="145"/>
      <c r="D43" s="145"/>
      <c r="E43" s="145"/>
      <c r="F43" s="145"/>
    </row>
    <row r="44" spans="2:26" x14ac:dyDescent="0.35">
      <c r="C44" s="145"/>
      <c r="D44" s="145"/>
      <c r="E44" s="145"/>
      <c r="F44" s="145"/>
    </row>
    <row r="45" spans="2:26" x14ac:dyDescent="0.35">
      <c r="C45" s="145"/>
      <c r="D45" s="145"/>
      <c r="E45" s="145"/>
      <c r="F45" s="145"/>
    </row>
    <row r="46" spans="2:26" x14ac:dyDescent="0.35">
      <c r="C46" s="145"/>
      <c r="D46" s="145"/>
      <c r="E46" s="145"/>
      <c r="F46" s="145"/>
    </row>
    <row r="47" spans="2:26" x14ac:dyDescent="0.35">
      <c r="C47" s="145"/>
      <c r="D47" s="145"/>
      <c r="E47" s="145"/>
      <c r="F47" s="145"/>
    </row>
  </sheetData>
  <mergeCells count="5">
    <mergeCell ref="N3:O4"/>
    <mergeCell ref="P3:Q4"/>
    <mergeCell ref="B2:B15"/>
    <mergeCell ref="B16:B27"/>
    <mergeCell ref="B28:B41"/>
  </mergeCells>
  <conditionalFormatting sqref="F2:F11">
    <cfRule type="duplicateValues" dxfId="153" priority="1"/>
  </conditionalFormatting>
  <conditionalFormatting sqref="F2:F42">
    <cfRule type="duplicateValues" dxfId="152" priority="2"/>
  </conditionalFormatting>
  <dataValidations count="3">
    <dataValidation type="list" allowBlank="1" showInputMessage="1" showErrorMessage="1" sqref="E3:E42">
      <formula1>C3:D3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50" zoomScaleNormal="50" workbookViewId="0">
      <selection activeCell="G24" sqref="G24"/>
    </sheetView>
  </sheetViews>
  <sheetFormatPr defaultRowHeight="14.5" x14ac:dyDescent="0.35"/>
  <cols>
    <col min="1" max="1" width="5.26953125" style="144" customWidth="1"/>
    <col min="2" max="2" width="7.54296875" style="144" customWidth="1"/>
    <col min="3" max="5" width="23.1796875" style="144" customWidth="1"/>
    <col min="6" max="6" width="14.26953125" style="144" customWidth="1"/>
    <col min="7" max="8" width="8.7265625" style="144"/>
    <col min="9" max="9" width="16.1796875" style="144" customWidth="1"/>
    <col min="10" max="10" width="6.453125" style="144" hidden="1" customWidth="1"/>
    <col min="11" max="11" width="8.7265625" style="144" hidden="1" customWidth="1"/>
    <col min="12" max="12" width="8.7265625" style="144"/>
    <col min="13" max="13" width="9.1796875" style="144" customWidth="1"/>
    <col min="14" max="14" width="9.7265625" style="144" customWidth="1"/>
    <col min="15" max="15" width="13.90625" style="144" customWidth="1"/>
    <col min="16" max="16" width="11.453125" style="144" customWidth="1"/>
    <col min="17" max="17" width="12.453125" style="144" customWidth="1"/>
    <col min="18" max="18" width="9.7265625" style="144" customWidth="1"/>
    <col min="19" max="16384" width="8.7265625" style="144"/>
  </cols>
  <sheetData>
    <row r="1" spans="2:17" ht="15.5" thickTop="1" thickBot="1" x14ac:dyDescent="0.4">
      <c r="C1" s="81" t="s">
        <v>0</v>
      </c>
      <c r="D1" s="142" t="s">
        <v>1</v>
      </c>
      <c r="E1" s="143" t="s">
        <v>2</v>
      </c>
      <c r="F1" s="170" t="s">
        <v>3</v>
      </c>
      <c r="I1" s="149" t="s">
        <v>4</v>
      </c>
      <c r="J1" s="149"/>
      <c r="K1" s="149"/>
      <c r="L1" s="149"/>
      <c r="O1" s="150"/>
      <c r="P1" s="150"/>
    </row>
    <row r="2" spans="2:17" ht="15.65" customHeight="1" thickBot="1" x14ac:dyDescent="0.4">
      <c r="B2" s="284" t="s">
        <v>5</v>
      </c>
      <c r="C2" s="145" t="s">
        <v>10</v>
      </c>
      <c r="D2" s="151" t="s">
        <v>11</v>
      </c>
      <c r="E2" s="147" t="s">
        <v>11</v>
      </c>
      <c r="F2" s="152">
        <v>12</v>
      </c>
      <c r="I2" s="153">
        <v>1</v>
      </c>
      <c r="J2" s="144">
        <v>10</v>
      </c>
      <c r="K2" s="154" t="s">
        <v>107</v>
      </c>
      <c r="L2" s="153" t="s">
        <v>106</v>
      </c>
      <c r="O2" s="155"/>
      <c r="P2" s="155"/>
    </row>
    <row r="3" spans="2:17" ht="15" thickBot="1" x14ac:dyDescent="0.4">
      <c r="B3" s="284"/>
      <c r="C3" s="145" t="s">
        <v>12</v>
      </c>
      <c r="D3" s="156" t="s">
        <v>13</v>
      </c>
      <c r="E3" s="147" t="s">
        <v>12</v>
      </c>
      <c r="F3" s="147">
        <v>9</v>
      </c>
      <c r="I3" s="153">
        <v>2</v>
      </c>
      <c r="J3" s="144">
        <v>8</v>
      </c>
      <c r="K3" s="154" t="s">
        <v>107</v>
      </c>
      <c r="L3" s="153" t="s">
        <v>106</v>
      </c>
      <c r="M3" s="144" t="s">
        <v>6</v>
      </c>
      <c r="N3" s="278" t="s">
        <v>114</v>
      </c>
      <c r="O3" s="279" t="s">
        <v>111</v>
      </c>
      <c r="P3" s="279"/>
      <c r="Q3" s="282"/>
    </row>
    <row r="4" spans="2:17" ht="15" thickBot="1" x14ac:dyDescent="0.4">
      <c r="B4" s="284"/>
      <c r="C4" s="145" t="s">
        <v>14</v>
      </c>
      <c r="D4" s="156" t="s">
        <v>15</v>
      </c>
      <c r="E4" s="157" t="s">
        <v>15</v>
      </c>
      <c r="F4" s="147">
        <v>11</v>
      </c>
      <c r="I4" s="153">
        <v>3</v>
      </c>
      <c r="J4" s="144">
        <v>11</v>
      </c>
      <c r="K4" s="154" t="s">
        <v>107</v>
      </c>
      <c r="L4" s="153" t="s">
        <v>106</v>
      </c>
      <c r="N4" s="280"/>
      <c r="O4" s="281"/>
      <c r="P4" s="281"/>
      <c r="Q4" s="283"/>
    </row>
    <row r="5" spans="2:17" ht="15" thickBot="1" x14ac:dyDescent="0.4">
      <c r="B5" s="284"/>
      <c r="C5" s="146" t="s">
        <v>16</v>
      </c>
      <c r="D5" s="156" t="s">
        <v>17</v>
      </c>
      <c r="E5" s="147" t="s">
        <v>16</v>
      </c>
      <c r="F5" s="157">
        <v>23</v>
      </c>
      <c r="I5" s="153">
        <v>4</v>
      </c>
      <c r="J5" s="144">
        <v>23</v>
      </c>
      <c r="K5" s="154" t="s">
        <v>107</v>
      </c>
      <c r="L5" s="153" t="s">
        <v>106</v>
      </c>
    </row>
    <row r="6" spans="2:17" ht="15" thickBot="1" x14ac:dyDescent="0.4">
      <c r="B6" s="284"/>
      <c r="C6" s="146" t="s">
        <v>18</v>
      </c>
      <c r="D6" s="156" t="s">
        <v>19</v>
      </c>
      <c r="E6" s="147" t="s">
        <v>19</v>
      </c>
      <c r="F6" s="157">
        <v>19</v>
      </c>
      <c r="H6" s="145"/>
      <c r="I6" s="148">
        <v>5</v>
      </c>
      <c r="J6" s="145">
        <v>35</v>
      </c>
      <c r="K6" s="158" t="s">
        <v>107</v>
      </c>
      <c r="L6" s="148" t="s">
        <v>106</v>
      </c>
    </row>
    <row r="7" spans="2:17" ht="15" thickBot="1" x14ac:dyDescent="0.4">
      <c r="B7" s="284"/>
      <c r="C7" s="146" t="s">
        <v>20</v>
      </c>
      <c r="D7" s="156" t="s">
        <v>21</v>
      </c>
      <c r="E7" s="147" t="s">
        <v>20</v>
      </c>
      <c r="F7" s="148">
        <v>15</v>
      </c>
      <c r="H7" s="145"/>
      <c r="I7" s="148">
        <v>6</v>
      </c>
      <c r="J7" s="145">
        <v>33</v>
      </c>
      <c r="K7" s="158" t="s">
        <v>107</v>
      </c>
      <c r="L7" s="148" t="s">
        <v>106</v>
      </c>
    </row>
    <row r="8" spans="2:17" ht="15" thickBot="1" x14ac:dyDescent="0.4">
      <c r="B8" s="284"/>
      <c r="C8" s="146" t="s">
        <v>22</v>
      </c>
      <c r="D8" s="156" t="s">
        <v>23</v>
      </c>
      <c r="E8" s="147" t="s">
        <v>22</v>
      </c>
      <c r="F8" s="157">
        <v>39</v>
      </c>
      <c r="H8" s="145"/>
      <c r="I8" s="159">
        <v>7</v>
      </c>
      <c r="J8" s="149">
        <v>32</v>
      </c>
      <c r="K8" s="160" t="s">
        <v>107</v>
      </c>
      <c r="L8" s="159" t="s">
        <v>106</v>
      </c>
    </row>
    <row r="9" spans="2:17" ht="15" thickBot="1" x14ac:dyDescent="0.4">
      <c r="B9" s="284"/>
      <c r="C9" s="146" t="s">
        <v>24</v>
      </c>
      <c r="D9" s="156" t="s">
        <v>25</v>
      </c>
      <c r="E9" s="147" t="s">
        <v>24</v>
      </c>
      <c r="F9" s="157">
        <v>2</v>
      </c>
      <c r="H9" s="145"/>
      <c r="I9" s="148">
        <v>8</v>
      </c>
      <c r="J9" s="145">
        <v>41</v>
      </c>
      <c r="K9" s="158" t="s">
        <v>107</v>
      </c>
      <c r="L9" s="148" t="s">
        <v>106</v>
      </c>
    </row>
    <row r="10" spans="2:17" ht="15" thickBot="1" x14ac:dyDescent="0.4">
      <c r="B10" s="284"/>
      <c r="C10" s="146" t="s">
        <v>26</v>
      </c>
      <c r="D10" s="156" t="s">
        <v>27</v>
      </c>
      <c r="E10" s="147" t="s">
        <v>27</v>
      </c>
      <c r="F10" s="157">
        <v>17</v>
      </c>
      <c r="H10" s="145"/>
      <c r="I10" s="148">
        <v>9</v>
      </c>
      <c r="J10" s="145">
        <v>2</v>
      </c>
      <c r="K10" s="158" t="s">
        <v>107</v>
      </c>
      <c r="L10" s="148" t="s">
        <v>106</v>
      </c>
      <c r="Q10" s="144" t="s">
        <v>7</v>
      </c>
    </row>
    <row r="11" spans="2:17" ht="15" thickBot="1" x14ac:dyDescent="0.4">
      <c r="B11" s="284"/>
      <c r="C11" s="146" t="s">
        <v>28</v>
      </c>
      <c r="D11" s="156" t="s">
        <v>29</v>
      </c>
      <c r="E11" s="147" t="s">
        <v>28</v>
      </c>
      <c r="F11" s="157">
        <v>1</v>
      </c>
      <c r="H11" s="145"/>
      <c r="I11" s="148">
        <v>10</v>
      </c>
      <c r="J11" s="145">
        <v>30</v>
      </c>
      <c r="K11" s="158" t="s">
        <v>107</v>
      </c>
      <c r="L11" s="148" t="s">
        <v>106</v>
      </c>
    </row>
    <row r="12" spans="2:17" ht="15" thickBot="1" x14ac:dyDescent="0.4">
      <c r="B12" s="284"/>
      <c r="C12" s="146" t="s">
        <v>30</v>
      </c>
      <c r="D12" s="156" t="s">
        <v>31</v>
      </c>
      <c r="E12" s="147" t="s">
        <v>30</v>
      </c>
      <c r="F12" s="157">
        <v>3</v>
      </c>
      <c r="H12" s="145"/>
      <c r="I12" s="148">
        <v>11</v>
      </c>
      <c r="J12" s="145">
        <v>3</v>
      </c>
      <c r="K12" s="158" t="s">
        <v>107</v>
      </c>
      <c r="L12" s="148" t="s">
        <v>106</v>
      </c>
    </row>
    <row r="13" spans="2:17" ht="15" thickBot="1" x14ac:dyDescent="0.4">
      <c r="B13" s="284"/>
      <c r="C13" s="146" t="s">
        <v>32</v>
      </c>
      <c r="D13" s="156" t="s">
        <v>33</v>
      </c>
      <c r="E13" s="147" t="s">
        <v>32</v>
      </c>
      <c r="F13" s="157">
        <v>29</v>
      </c>
      <c r="H13" s="145"/>
      <c r="I13" s="148">
        <v>12</v>
      </c>
      <c r="J13" s="145">
        <v>1</v>
      </c>
      <c r="K13" s="158" t="s">
        <v>107</v>
      </c>
      <c r="L13" s="148" t="s">
        <v>106</v>
      </c>
    </row>
    <row r="14" spans="2:17" ht="15" thickBot="1" x14ac:dyDescent="0.4">
      <c r="B14" s="284"/>
      <c r="C14" s="146" t="s">
        <v>34</v>
      </c>
      <c r="D14" s="156" t="s">
        <v>35</v>
      </c>
      <c r="E14" s="147" t="s">
        <v>35</v>
      </c>
      <c r="F14" s="157">
        <v>40</v>
      </c>
      <c r="H14" s="145"/>
      <c r="I14" s="148">
        <v>13</v>
      </c>
      <c r="J14" s="145">
        <v>29</v>
      </c>
      <c r="K14" s="158" t="s">
        <v>107</v>
      </c>
      <c r="L14" s="148" t="s">
        <v>106</v>
      </c>
      <c r="P14" s="144" t="s">
        <v>7</v>
      </c>
    </row>
    <row r="15" spans="2:17" ht="15" thickBot="1" x14ac:dyDescent="0.4">
      <c r="B15" s="284"/>
      <c r="C15" s="161" t="s">
        <v>36</v>
      </c>
      <c r="D15" s="162" t="s">
        <v>37</v>
      </c>
      <c r="E15" s="163" t="s">
        <v>37</v>
      </c>
      <c r="F15" s="166">
        <v>26</v>
      </c>
      <c r="H15" s="145"/>
      <c r="I15" s="159">
        <v>14</v>
      </c>
      <c r="J15" s="149">
        <v>28</v>
      </c>
      <c r="K15" s="160" t="s">
        <v>107</v>
      </c>
      <c r="L15" s="159" t="s">
        <v>106</v>
      </c>
    </row>
    <row r="16" spans="2:17" ht="14.5" customHeight="1" thickBot="1" x14ac:dyDescent="0.4">
      <c r="B16" s="276" t="s">
        <v>8</v>
      </c>
      <c r="C16" s="146" t="s">
        <v>38</v>
      </c>
      <c r="D16" s="156" t="s">
        <v>39</v>
      </c>
      <c r="E16" s="157" t="s">
        <v>39</v>
      </c>
      <c r="F16" s="157">
        <v>38</v>
      </c>
      <c r="H16" s="145"/>
      <c r="I16" s="148">
        <v>15</v>
      </c>
      <c r="J16" s="145">
        <v>6</v>
      </c>
      <c r="K16" s="158" t="s">
        <v>107</v>
      </c>
      <c r="L16" s="148" t="s">
        <v>106</v>
      </c>
    </row>
    <row r="17" spans="1:26" ht="15" thickBot="1" x14ac:dyDescent="0.4">
      <c r="B17" s="276"/>
      <c r="C17" s="146" t="s">
        <v>40</v>
      </c>
      <c r="D17" s="156" t="s">
        <v>41</v>
      </c>
      <c r="E17" s="157" t="s">
        <v>40</v>
      </c>
      <c r="F17" s="157">
        <v>24</v>
      </c>
      <c r="H17" s="145"/>
      <c r="I17" s="148">
        <v>16</v>
      </c>
      <c r="J17" s="145">
        <v>21</v>
      </c>
      <c r="K17" s="158" t="s">
        <v>107</v>
      </c>
      <c r="L17" s="148" t="s">
        <v>106</v>
      </c>
    </row>
    <row r="18" spans="1:26" ht="15" thickBot="1" x14ac:dyDescent="0.4">
      <c r="B18" s="276"/>
      <c r="C18" s="146" t="s">
        <v>42</v>
      </c>
      <c r="D18" s="156" t="s">
        <v>43</v>
      </c>
      <c r="E18" s="157" t="s">
        <v>43</v>
      </c>
      <c r="F18" s="157">
        <v>31</v>
      </c>
      <c r="H18" s="145"/>
      <c r="I18" s="148">
        <v>17</v>
      </c>
      <c r="J18" s="145">
        <v>9</v>
      </c>
      <c r="K18" s="158" t="s">
        <v>107</v>
      </c>
      <c r="L18" s="148" t="s">
        <v>106</v>
      </c>
    </row>
    <row r="19" spans="1:26" ht="15" thickBot="1" x14ac:dyDescent="0.4">
      <c r="B19" s="276"/>
      <c r="C19" s="146" t="s">
        <v>44</v>
      </c>
      <c r="D19" s="156" t="s">
        <v>45</v>
      </c>
      <c r="E19" s="147" t="s">
        <v>44</v>
      </c>
      <c r="F19" s="157">
        <v>36</v>
      </c>
      <c r="H19" s="145"/>
      <c r="I19" s="148">
        <v>18</v>
      </c>
      <c r="J19" s="145">
        <v>37</v>
      </c>
      <c r="K19" s="158" t="s">
        <v>107</v>
      </c>
      <c r="L19" s="148" t="s">
        <v>106</v>
      </c>
    </row>
    <row r="20" spans="1:26" ht="15" thickBot="1" x14ac:dyDescent="0.4">
      <c r="B20" s="276"/>
      <c r="C20" s="146" t="s">
        <v>46</v>
      </c>
      <c r="D20" s="156" t="s">
        <v>47</v>
      </c>
      <c r="E20" s="147" t="s">
        <v>46</v>
      </c>
      <c r="F20" s="157">
        <v>35</v>
      </c>
      <c r="H20" s="145"/>
      <c r="I20" s="148">
        <v>19</v>
      </c>
      <c r="J20" s="145">
        <v>5</v>
      </c>
      <c r="K20" s="158" t="s">
        <v>107</v>
      </c>
      <c r="L20" s="148" t="s">
        <v>106</v>
      </c>
    </row>
    <row r="21" spans="1:26" ht="15" thickBot="1" x14ac:dyDescent="0.4">
      <c r="B21" s="276"/>
      <c r="C21" s="146" t="s">
        <v>48</v>
      </c>
      <c r="D21" s="156" t="s">
        <v>49</v>
      </c>
      <c r="E21" s="147" t="s">
        <v>49</v>
      </c>
      <c r="F21" s="157">
        <v>27</v>
      </c>
      <c r="H21" s="145"/>
      <c r="I21" s="148">
        <v>20</v>
      </c>
      <c r="J21" s="145">
        <v>24</v>
      </c>
      <c r="K21" s="158" t="s">
        <v>107</v>
      </c>
      <c r="L21" s="148" t="s">
        <v>106</v>
      </c>
    </row>
    <row r="22" spans="1:26" ht="15" thickBot="1" x14ac:dyDescent="0.4">
      <c r="B22" s="276"/>
      <c r="C22" s="146" t="s">
        <v>50</v>
      </c>
      <c r="D22" s="156" t="s">
        <v>51</v>
      </c>
      <c r="E22" s="147" t="s">
        <v>50</v>
      </c>
      <c r="F22" s="157">
        <v>16</v>
      </c>
      <c r="H22" s="145"/>
      <c r="I22" s="159">
        <v>21</v>
      </c>
      <c r="J22" s="149">
        <v>22</v>
      </c>
      <c r="K22" s="160" t="s">
        <v>107</v>
      </c>
      <c r="L22" s="159" t="s">
        <v>106</v>
      </c>
    </row>
    <row r="23" spans="1:26" ht="15" thickBot="1" x14ac:dyDescent="0.4">
      <c r="B23" s="276"/>
      <c r="C23" s="146" t="s">
        <v>52</v>
      </c>
      <c r="D23" s="156" t="s">
        <v>53</v>
      </c>
      <c r="E23" s="147" t="s">
        <v>52</v>
      </c>
      <c r="F23" s="157">
        <v>21</v>
      </c>
      <c r="H23" s="145"/>
      <c r="I23" s="148">
        <v>22</v>
      </c>
      <c r="J23" s="145">
        <v>26</v>
      </c>
      <c r="K23" s="158" t="s">
        <v>107</v>
      </c>
      <c r="L23" s="148" t="s">
        <v>106</v>
      </c>
    </row>
    <row r="24" spans="1:26" ht="15" thickBot="1" x14ac:dyDescent="0.4">
      <c r="B24" s="276"/>
      <c r="C24" s="146" t="s">
        <v>54</v>
      </c>
      <c r="D24" s="156" t="s">
        <v>55</v>
      </c>
      <c r="E24" s="147" t="s">
        <v>54</v>
      </c>
      <c r="F24" s="157">
        <v>4</v>
      </c>
      <c r="H24" s="145"/>
      <c r="I24" s="148">
        <v>23</v>
      </c>
      <c r="J24" s="145">
        <v>4</v>
      </c>
      <c r="K24" s="158" t="s">
        <v>107</v>
      </c>
      <c r="L24" s="148" t="s">
        <v>106</v>
      </c>
    </row>
    <row r="25" spans="1:26" ht="15" thickBot="1" x14ac:dyDescent="0.4">
      <c r="B25" s="276"/>
      <c r="C25" s="146" t="s">
        <v>56</v>
      </c>
      <c r="D25" s="156" t="s">
        <v>57</v>
      </c>
      <c r="E25" s="147" t="s">
        <v>56</v>
      </c>
      <c r="F25" s="157">
        <v>20</v>
      </c>
      <c r="H25" s="145"/>
      <c r="I25" s="148">
        <v>24</v>
      </c>
      <c r="J25" s="145">
        <v>16</v>
      </c>
      <c r="K25" s="158" t="s">
        <v>107</v>
      </c>
      <c r="L25" s="148" t="s">
        <v>106</v>
      </c>
      <c r="O25" s="144" t="s">
        <v>7</v>
      </c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</row>
    <row r="26" spans="1:26" ht="15" thickBot="1" x14ac:dyDescent="0.4">
      <c r="A26" s="145"/>
      <c r="B26" s="276"/>
      <c r="C26" s="146" t="s">
        <v>58</v>
      </c>
      <c r="D26" s="156" t="s">
        <v>59</v>
      </c>
      <c r="E26" s="147" t="s">
        <v>59</v>
      </c>
      <c r="F26" s="157">
        <v>41</v>
      </c>
      <c r="H26" s="145"/>
      <c r="I26" s="148">
        <v>25</v>
      </c>
      <c r="J26" s="145">
        <v>40</v>
      </c>
      <c r="K26" s="158" t="s">
        <v>107</v>
      </c>
      <c r="L26" s="148" t="s">
        <v>106</v>
      </c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</row>
    <row r="27" spans="1:26" ht="15" thickBot="1" x14ac:dyDescent="0.4">
      <c r="A27" s="145"/>
      <c r="B27" s="276"/>
      <c r="C27" s="161" t="s">
        <v>60</v>
      </c>
      <c r="D27" s="162" t="s">
        <v>61</v>
      </c>
      <c r="E27" s="163" t="s">
        <v>61</v>
      </c>
      <c r="F27" s="164">
        <v>22</v>
      </c>
      <c r="H27" s="145"/>
      <c r="I27" s="148">
        <v>26</v>
      </c>
      <c r="J27" s="145">
        <v>14</v>
      </c>
      <c r="K27" s="158" t="s">
        <v>107</v>
      </c>
      <c r="L27" s="148" t="s">
        <v>106</v>
      </c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</row>
    <row r="28" spans="1:26" ht="15" customHeight="1" thickBot="1" x14ac:dyDescent="0.4">
      <c r="A28" s="145"/>
      <c r="B28" s="276" t="s">
        <v>9</v>
      </c>
      <c r="C28" s="146" t="s">
        <v>62</v>
      </c>
      <c r="D28" s="156" t="s">
        <v>63</v>
      </c>
      <c r="E28" s="147" t="s">
        <v>63</v>
      </c>
      <c r="F28" s="157">
        <v>34</v>
      </c>
      <c r="H28" s="145"/>
      <c r="I28" s="148">
        <v>27</v>
      </c>
      <c r="J28" s="145">
        <v>20</v>
      </c>
      <c r="K28" s="158" t="s">
        <v>107</v>
      </c>
      <c r="L28" s="148" t="s">
        <v>106</v>
      </c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</row>
    <row r="29" spans="1:26" ht="15" thickBot="1" x14ac:dyDescent="0.4">
      <c r="A29" s="145"/>
      <c r="B29" s="276"/>
      <c r="C29" s="146" t="s">
        <v>64</v>
      </c>
      <c r="D29" s="156" t="s">
        <v>65</v>
      </c>
      <c r="E29" s="147" t="s">
        <v>65</v>
      </c>
      <c r="F29" s="157">
        <v>14</v>
      </c>
      <c r="H29" s="145"/>
      <c r="I29" s="159">
        <v>28</v>
      </c>
      <c r="J29" s="149">
        <v>36</v>
      </c>
      <c r="K29" s="160" t="s">
        <v>107</v>
      </c>
      <c r="L29" s="159" t="s">
        <v>106</v>
      </c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</row>
    <row r="30" spans="1:26" ht="15" thickBot="1" x14ac:dyDescent="0.4">
      <c r="B30" s="276"/>
      <c r="C30" s="146" t="s">
        <v>66</v>
      </c>
      <c r="D30" s="156" t="s">
        <v>67</v>
      </c>
      <c r="E30" s="147" t="s">
        <v>67</v>
      </c>
      <c r="F30" s="157">
        <v>13</v>
      </c>
      <c r="H30" s="145"/>
      <c r="I30" s="148">
        <v>29</v>
      </c>
      <c r="J30" s="145">
        <v>12</v>
      </c>
      <c r="K30" s="158" t="s">
        <v>107</v>
      </c>
      <c r="L30" s="148" t="s">
        <v>106</v>
      </c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</row>
    <row r="31" spans="1:26" ht="15" thickBot="1" x14ac:dyDescent="0.4">
      <c r="B31" s="276"/>
      <c r="C31" s="146" t="s">
        <v>68</v>
      </c>
      <c r="D31" s="156" t="s">
        <v>69</v>
      </c>
      <c r="E31" s="147" t="s">
        <v>69</v>
      </c>
      <c r="F31" s="157">
        <v>10</v>
      </c>
      <c r="H31" s="145"/>
      <c r="I31" s="148">
        <v>30</v>
      </c>
      <c r="J31" s="145">
        <v>38</v>
      </c>
      <c r="K31" s="158" t="s">
        <v>107</v>
      </c>
      <c r="L31" s="148" t="s">
        <v>106</v>
      </c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</row>
    <row r="32" spans="1:26" ht="15" thickBot="1" x14ac:dyDescent="0.4">
      <c r="B32" s="276"/>
      <c r="C32" s="146" t="s">
        <v>70</v>
      </c>
      <c r="D32" s="156" t="s">
        <v>71</v>
      </c>
      <c r="E32" s="147" t="s">
        <v>71</v>
      </c>
      <c r="F32" s="157">
        <v>33</v>
      </c>
      <c r="H32" s="145"/>
      <c r="I32" s="148">
        <v>31</v>
      </c>
      <c r="J32" s="145">
        <v>17</v>
      </c>
      <c r="K32" s="158" t="s">
        <v>107</v>
      </c>
      <c r="L32" s="148" t="s">
        <v>106</v>
      </c>
      <c r="P32" s="165"/>
      <c r="Q32" s="165" t="s">
        <v>7</v>
      </c>
      <c r="R32" s="165"/>
      <c r="S32" s="165"/>
      <c r="T32" s="165"/>
      <c r="U32" s="165"/>
      <c r="V32" s="165"/>
      <c r="W32" s="165"/>
      <c r="X32" s="165"/>
      <c r="Y32" s="165"/>
      <c r="Z32" s="165"/>
    </row>
    <row r="33" spans="2:26" ht="15" thickBot="1" x14ac:dyDescent="0.4">
      <c r="B33" s="276"/>
      <c r="C33" s="146" t="s">
        <v>72</v>
      </c>
      <c r="D33" s="156" t="s">
        <v>73</v>
      </c>
      <c r="E33" s="147" t="s">
        <v>73</v>
      </c>
      <c r="F33" s="157">
        <v>7</v>
      </c>
      <c r="H33" s="145"/>
      <c r="I33" s="148">
        <v>32</v>
      </c>
      <c r="J33" s="145">
        <v>34</v>
      </c>
      <c r="K33" s="158" t="s">
        <v>107</v>
      </c>
      <c r="L33" s="148" t="s">
        <v>106</v>
      </c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2:26" ht="15" thickBot="1" x14ac:dyDescent="0.4">
      <c r="B34" s="276"/>
      <c r="C34" s="146" t="s">
        <v>74</v>
      </c>
      <c r="D34" s="156" t="s">
        <v>75</v>
      </c>
      <c r="E34" s="147" t="s">
        <v>74</v>
      </c>
      <c r="F34" s="157">
        <v>6</v>
      </c>
      <c r="H34" s="145"/>
      <c r="I34" s="148">
        <v>33</v>
      </c>
      <c r="J34" s="145">
        <v>31</v>
      </c>
      <c r="K34" s="158" t="s">
        <v>107</v>
      </c>
      <c r="L34" s="148" t="s">
        <v>106</v>
      </c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2:26" ht="15" thickBot="1" x14ac:dyDescent="0.4">
      <c r="B35" s="276"/>
      <c r="C35" s="146" t="s">
        <v>76</v>
      </c>
      <c r="D35" s="156" t="s">
        <v>77</v>
      </c>
      <c r="E35" s="147" t="s">
        <v>76</v>
      </c>
      <c r="F35" s="157">
        <v>32</v>
      </c>
      <c r="H35" s="145"/>
      <c r="I35" s="148">
        <v>34</v>
      </c>
      <c r="J35" s="145">
        <v>27</v>
      </c>
      <c r="K35" s="158" t="s">
        <v>107</v>
      </c>
      <c r="L35" s="148" t="s">
        <v>106</v>
      </c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2:26" ht="15" thickBot="1" x14ac:dyDescent="0.4">
      <c r="B36" s="276"/>
      <c r="C36" s="146" t="s">
        <v>78</v>
      </c>
      <c r="D36" s="156" t="s">
        <v>79</v>
      </c>
      <c r="E36" s="147" t="s">
        <v>79</v>
      </c>
      <c r="F36" s="157">
        <v>5</v>
      </c>
      <c r="H36" s="145"/>
      <c r="I36" s="159">
        <v>35</v>
      </c>
      <c r="J36" s="149">
        <v>19</v>
      </c>
      <c r="K36" s="160" t="s">
        <v>107</v>
      </c>
      <c r="L36" s="159" t="s">
        <v>106</v>
      </c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2:26" ht="15" thickBot="1" x14ac:dyDescent="0.4">
      <c r="B37" s="276"/>
      <c r="C37" s="146" t="s">
        <v>80</v>
      </c>
      <c r="D37" s="156" t="s">
        <v>81</v>
      </c>
      <c r="E37" s="147" t="s">
        <v>81</v>
      </c>
      <c r="F37" s="157">
        <v>28</v>
      </c>
      <c r="H37" s="145"/>
      <c r="I37" s="148">
        <v>36</v>
      </c>
      <c r="J37" s="145">
        <v>18</v>
      </c>
      <c r="K37" s="158" t="s">
        <v>107</v>
      </c>
      <c r="L37" s="148" t="s">
        <v>106</v>
      </c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  <row r="38" spans="2:26" ht="15" thickBot="1" x14ac:dyDescent="0.4">
      <c r="B38" s="276"/>
      <c r="C38" s="146" t="s">
        <v>82</v>
      </c>
      <c r="D38" s="156" t="s">
        <v>83</v>
      </c>
      <c r="E38" s="147" t="s">
        <v>82</v>
      </c>
      <c r="F38" s="148">
        <v>18</v>
      </c>
      <c r="H38" s="145"/>
      <c r="I38" s="148">
        <v>37</v>
      </c>
      <c r="J38" s="145">
        <v>39</v>
      </c>
      <c r="K38" s="158" t="s">
        <v>107</v>
      </c>
      <c r="L38" s="148" t="s">
        <v>106</v>
      </c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</row>
    <row r="39" spans="2:26" ht="15" thickBot="1" x14ac:dyDescent="0.4">
      <c r="B39" s="276"/>
      <c r="C39" s="146" t="s">
        <v>84</v>
      </c>
      <c r="D39" s="156" t="s">
        <v>85</v>
      </c>
      <c r="E39" s="147" t="s">
        <v>85</v>
      </c>
      <c r="F39" s="157">
        <v>30</v>
      </c>
      <c r="H39" s="145"/>
      <c r="I39" s="148">
        <v>38</v>
      </c>
      <c r="J39" s="145">
        <v>15</v>
      </c>
      <c r="K39" s="158" t="s">
        <v>107</v>
      </c>
      <c r="L39" s="148" t="s">
        <v>106</v>
      </c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</row>
    <row r="40" spans="2:26" ht="15" thickBot="1" x14ac:dyDescent="0.4">
      <c r="B40" s="276"/>
      <c r="C40" s="145" t="s">
        <v>86</v>
      </c>
      <c r="D40" s="156" t="s">
        <v>87</v>
      </c>
      <c r="E40" s="157" t="s">
        <v>86</v>
      </c>
      <c r="F40" s="147">
        <v>37</v>
      </c>
      <c r="H40" s="145"/>
      <c r="I40" s="148">
        <v>39</v>
      </c>
      <c r="J40" s="145">
        <v>7</v>
      </c>
      <c r="K40" s="158" t="s">
        <v>107</v>
      </c>
      <c r="L40" s="148" t="s">
        <v>106</v>
      </c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</row>
    <row r="41" spans="2:26" ht="15" thickBot="1" x14ac:dyDescent="0.4">
      <c r="B41" s="276"/>
      <c r="C41" s="145" t="s">
        <v>88</v>
      </c>
      <c r="D41" s="156" t="s">
        <v>89</v>
      </c>
      <c r="E41" s="147" t="s">
        <v>89</v>
      </c>
      <c r="F41" s="147">
        <v>25</v>
      </c>
      <c r="H41" s="145"/>
      <c r="I41" s="148">
        <v>40</v>
      </c>
      <c r="J41" s="145">
        <v>13</v>
      </c>
      <c r="K41" s="158" t="s">
        <v>107</v>
      </c>
      <c r="L41" s="148" t="s">
        <v>106</v>
      </c>
    </row>
    <row r="42" spans="2:26" ht="15" thickBot="1" x14ac:dyDescent="0.4">
      <c r="C42" s="167" t="s">
        <v>112</v>
      </c>
      <c r="D42" s="167" t="s">
        <v>113</v>
      </c>
      <c r="E42" s="168" t="s">
        <v>89</v>
      </c>
      <c r="F42" s="169">
        <v>8</v>
      </c>
      <c r="H42" s="145"/>
      <c r="I42" s="159">
        <v>41</v>
      </c>
      <c r="J42" s="149">
        <v>25</v>
      </c>
      <c r="K42" s="160" t="s">
        <v>107</v>
      </c>
      <c r="L42" s="159" t="s">
        <v>106</v>
      </c>
    </row>
    <row r="43" spans="2:26" ht="15" thickTop="1" x14ac:dyDescent="0.35">
      <c r="C43" s="145"/>
      <c r="D43" s="145"/>
      <c r="E43" s="145"/>
      <c r="F43" s="145"/>
    </row>
    <row r="44" spans="2:26" x14ac:dyDescent="0.35">
      <c r="C44" s="145"/>
      <c r="D44" s="145"/>
      <c r="E44" s="145"/>
      <c r="F44" s="145"/>
    </row>
    <row r="45" spans="2:26" x14ac:dyDescent="0.35">
      <c r="C45" s="145"/>
      <c r="D45" s="145"/>
      <c r="E45" s="145"/>
      <c r="F45" s="145"/>
    </row>
    <row r="46" spans="2:26" x14ac:dyDescent="0.35">
      <c r="C46" s="145"/>
      <c r="D46" s="145"/>
      <c r="E46" s="145"/>
      <c r="F46" s="145"/>
    </row>
    <row r="47" spans="2:26" x14ac:dyDescent="0.35">
      <c r="C47" s="145"/>
      <c r="D47" s="145"/>
      <c r="E47" s="145"/>
      <c r="F47" s="145"/>
    </row>
  </sheetData>
  <mergeCells count="5">
    <mergeCell ref="B2:B15"/>
    <mergeCell ref="N3:O4"/>
    <mergeCell ref="P3:Q4"/>
    <mergeCell ref="B16:B27"/>
    <mergeCell ref="B28:B41"/>
  </mergeCells>
  <conditionalFormatting sqref="F2:F11">
    <cfRule type="duplicateValues" dxfId="144" priority="1"/>
  </conditionalFormatting>
  <conditionalFormatting sqref="F2:F42">
    <cfRule type="duplicateValues" dxfId="143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49" zoomScaleNormal="49" workbookViewId="0">
      <selection activeCell="F6" sqref="F6"/>
    </sheetView>
  </sheetViews>
  <sheetFormatPr defaultColWidth="8.81640625" defaultRowHeight="14.5" x14ac:dyDescent="0.35"/>
  <cols>
    <col min="1" max="1" width="5.36328125" style="144" customWidth="1"/>
    <col min="2" max="2" width="7.6328125" style="144" customWidth="1"/>
    <col min="3" max="5" width="23.1796875" style="144" customWidth="1"/>
    <col min="6" max="6" width="14.36328125" style="144" customWidth="1"/>
    <col min="7" max="8" width="8.81640625" style="144"/>
    <col min="9" max="9" width="16.1796875" style="144" customWidth="1"/>
    <col min="10" max="10" width="6.453125" style="144" hidden="1" customWidth="1"/>
    <col min="11" max="11" width="8.6328125" style="144" hidden="1" customWidth="1"/>
    <col min="12" max="12" width="8.81640625" style="144"/>
    <col min="13" max="13" width="9.1796875" style="144" customWidth="1"/>
    <col min="14" max="14" width="9.6328125" style="144" customWidth="1"/>
    <col min="15" max="15" width="8.81640625" style="144"/>
    <col min="16" max="16" width="11.453125" style="144" customWidth="1"/>
    <col min="17" max="17" width="12.453125" style="144" customWidth="1"/>
    <col min="18" max="18" width="9.6328125" style="144" customWidth="1"/>
    <col min="19" max="16384" width="8.81640625" style="144"/>
  </cols>
  <sheetData>
    <row r="1" spans="2:18" ht="15" thickBot="1" x14ac:dyDescent="0.4">
      <c r="C1" s="145" t="s">
        <v>0</v>
      </c>
      <c r="D1" s="146" t="s">
        <v>1</v>
      </c>
      <c r="E1" s="147" t="s">
        <v>2</v>
      </c>
      <c r="F1" s="148" t="s">
        <v>3</v>
      </c>
      <c r="I1" s="149" t="s">
        <v>4</v>
      </c>
      <c r="J1" s="149"/>
      <c r="K1" s="149"/>
      <c r="L1" s="149"/>
      <c r="O1" s="150"/>
      <c r="P1" s="150"/>
    </row>
    <row r="2" spans="2:18" ht="15.5" customHeight="1" thickTop="1" thickBot="1" x14ac:dyDescent="0.4">
      <c r="B2" s="284" t="s">
        <v>5</v>
      </c>
      <c r="C2" s="145" t="s">
        <v>10</v>
      </c>
      <c r="D2" s="151" t="s">
        <v>11</v>
      </c>
      <c r="E2" s="147" t="s">
        <v>11</v>
      </c>
      <c r="F2" s="152">
        <v>18</v>
      </c>
      <c r="I2" s="153">
        <v>1</v>
      </c>
      <c r="J2" s="144">
        <f t="shared" ref="J2:J42" si="0">MATCH(I2,$F$2:$F$42,0)</f>
        <v>23</v>
      </c>
      <c r="K2" s="154" t="str">
        <f>IF(J2&gt;=0,"X","")</f>
        <v>X</v>
      </c>
      <c r="L2" s="153" t="str">
        <f>IFERROR(K2,"Unused")</f>
        <v>X</v>
      </c>
      <c r="O2" s="155"/>
      <c r="P2" s="155"/>
    </row>
    <row r="3" spans="2:18" ht="15" thickBot="1" x14ac:dyDescent="0.4">
      <c r="B3" s="284"/>
      <c r="C3" s="145" t="s">
        <v>12</v>
      </c>
      <c r="D3" s="156" t="s">
        <v>13</v>
      </c>
      <c r="E3" s="147" t="s">
        <v>12</v>
      </c>
      <c r="F3" s="147">
        <v>33</v>
      </c>
      <c r="I3" s="153">
        <v>2</v>
      </c>
      <c r="J3" s="144">
        <f t="shared" si="0"/>
        <v>6</v>
      </c>
      <c r="K3" s="154" t="str">
        <f t="shared" ref="K3:K42" si="1">IF(J3&gt;=0,"X","")</f>
        <v>X</v>
      </c>
      <c r="L3" s="153" t="str">
        <f t="shared" ref="L3:L42" si="2">IFERROR(K3,"Unused")</f>
        <v>X</v>
      </c>
      <c r="N3" s="278" t="s">
        <v>6</v>
      </c>
      <c r="O3" s="279"/>
      <c r="P3" s="279" t="s">
        <v>115</v>
      </c>
      <c r="Q3" s="282"/>
    </row>
    <row r="4" spans="2:18" ht="15" thickBot="1" x14ac:dyDescent="0.4">
      <c r="B4" s="284"/>
      <c r="C4" s="145" t="s">
        <v>14</v>
      </c>
      <c r="D4" s="156" t="s">
        <v>15</v>
      </c>
      <c r="E4" s="157" t="s">
        <v>15</v>
      </c>
      <c r="F4" s="147">
        <v>7</v>
      </c>
      <c r="I4" s="153">
        <v>3</v>
      </c>
      <c r="J4" s="144">
        <f t="shared" si="0"/>
        <v>10</v>
      </c>
      <c r="K4" s="154" t="str">
        <f t="shared" si="1"/>
        <v>X</v>
      </c>
      <c r="L4" s="153" t="str">
        <f t="shared" si="2"/>
        <v>X</v>
      </c>
      <c r="N4" s="280"/>
      <c r="O4" s="281"/>
      <c r="P4" s="281"/>
      <c r="Q4" s="283"/>
    </row>
    <row r="5" spans="2:18" ht="15" thickBot="1" x14ac:dyDescent="0.4">
      <c r="B5" s="284"/>
      <c r="C5" s="146" t="s">
        <v>16</v>
      </c>
      <c r="D5" s="156" t="s">
        <v>17</v>
      </c>
      <c r="E5" s="147" t="s">
        <v>17</v>
      </c>
      <c r="F5" s="157">
        <v>21</v>
      </c>
      <c r="I5" s="153">
        <v>4</v>
      </c>
      <c r="J5" s="144">
        <f t="shared" si="0"/>
        <v>30</v>
      </c>
      <c r="K5" s="154" t="str">
        <f t="shared" si="1"/>
        <v>X</v>
      </c>
      <c r="L5" s="153" t="str">
        <f t="shared" si="2"/>
        <v>X</v>
      </c>
    </row>
    <row r="6" spans="2:18" ht="15" thickBot="1" x14ac:dyDescent="0.4">
      <c r="B6" s="284"/>
      <c r="C6" s="146" t="s">
        <v>18</v>
      </c>
      <c r="D6" s="156" t="s">
        <v>19</v>
      </c>
      <c r="E6" s="147" t="s">
        <v>19</v>
      </c>
      <c r="F6" s="157">
        <v>36</v>
      </c>
      <c r="H6" s="145"/>
      <c r="I6" s="148">
        <v>5</v>
      </c>
      <c r="J6" s="145">
        <f t="shared" si="0"/>
        <v>38</v>
      </c>
      <c r="K6" s="158" t="str">
        <f t="shared" si="1"/>
        <v>X</v>
      </c>
      <c r="L6" s="148" t="str">
        <f t="shared" si="2"/>
        <v>X</v>
      </c>
    </row>
    <row r="7" spans="2:18" ht="15" thickBot="1" x14ac:dyDescent="0.4">
      <c r="B7" s="284"/>
      <c r="C7" s="146" t="s">
        <v>20</v>
      </c>
      <c r="D7" s="156" t="s">
        <v>21</v>
      </c>
      <c r="E7" s="147" t="s">
        <v>21</v>
      </c>
      <c r="F7" s="148">
        <v>2</v>
      </c>
      <c r="H7" s="145"/>
      <c r="I7" s="148">
        <v>6</v>
      </c>
      <c r="J7" s="145">
        <f t="shared" si="0"/>
        <v>17</v>
      </c>
      <c r="K7" s="158" t="str">
        <f t="shared" si="1"/>
        <v>X</v>
      </c>
      <c r="L7" s="148" t="str">
        <f t="shared" si="2"/>
        <v>X</v>
      </c>
    </row>
    <row r="8" spans="2:18" ht="15" thickBot="1" x14ac:dyDescent="0.4">
      <c r="B8" s="284"/>
      <c r="C8" s="146" t="s">
        <v>22</v>
      </c>
      <c r="D8" s="156" t="s">
        <v>23</v>
      </c>
      <c r="E8" s="147" t="s">
        <v>22</v>
      </c>
      <c r="F8" s="157">
        <v>39</v>
      </c>
      <c r="H8" s="145"/>
      <c r="I8" s="159">
        <v>7</v>
      </c>
      <c r="J8" s="149">
        <f t="shared" si="0"/>
        <v>3</v>
      </c>
      <c r="K8" s="160" t="str">
        <f t="shared" si="1"/>
        <v>X</v>
      </c>
      <c r="L8" s="159" t="str">
        <f t="shared" si="2"/>
        <v>X</v>
      </c>
    </row>
    <row r="9" spans="2:18" ht="15" thickBot="1" x14ac:dyDescent="0.4">
      <c r="B9" s="284"/>
      <c r="C9" s="146" t="s">
        <v>24</v>
      </c>
      <c r="D9" s="156" t="s">
        <v>25</v>
      </c>
      <c r="E9" s="147" t="s">
        <v>24</v>
      </c>
      <c r="F9" s="157">
        <v>16</v>
      </c>
      <c r="H9" s="145"/>
      <c r="I9" s="148">
        <v>8</v>
      </c>
      <c r="J9" s="145">
        <f t="shared" si="0"/>
        <v>22</v>
      </c>
      <c r="K9" s="158" t="str">
        <f t="shared" si="1"/>
        <v>X</v>
      </c>
      <c r="L9" s="148" t="str">
        <f t="shared" si="2"/>
        <v>X</v>
      </c>
    </row>
    <row r="10" spans="2:18" ht="15" thickBot="1" x14ac:dyDescent="0.4">
      <c r="B10" s="284"/>
      <c r="C10" s="146" t="s">
        <v>26</v>
      </c>
      <c r="D10" s="156" t="s">
        <v>27</v>
      </c>
      <c r="E10" s="147" t="s">
        <v>27</v>
      </c>
      <c r="F10" s="157">
        <v>28</v>
      </c>
      <c r="H10" s="145"/>
      <c r="I10" s="148">
        <v>9</v>
      </c>
      <c r="J10" s="145">
        <f t="shared" si="0"/>
        <v>41</v>
      </c>
      <c r="K10" s="158" t="str">
        <f t="shared" si="1"/>
        <v>X</v>
      </c>
      <c r="L10" s="148" t="str">
        <f t="shared" si="2"/>
        <v>X</v>
      </c>
      <c r="R10" s="144" t="s">
        <v>7</v>
      </c>
    </row>
    <row r="11" spans="2:18" ht="15" thickBot="1" x14ac:dyDescent="0.4">
      <c r="B11" s="284"/>
      <c r="C11" s="146" t="s">
        <v>28</v>
      </c>
      <c r="D11" s="156" t="s">
        <v>29</v>
      </c>
      <c r="E11" s="147" t="s">
        <v>29</v>
      </c>
      <c r="F11" s="157">
        <v>3</v>
      </c>
      <c r="H11" s="145"/>
      <c r="I11" s="148">
        <v>10</v>
      </c>
      <c r="J11" s="145">
        <f t="shared" si="0"/>
        <v>40</v>
      </c>
      <c r="K11" s="158" t="str">
        <f t="shared" si="1"/>
        <v>X</v>
      </c>
      <c r="L11" s="148" t="str">
        <f t="shared" si="2"/>
        <v>X</v>
      </c>
    </row>
    <row r="12" spans="2:18" ht="15" thickBot="1" x14ac:dyDescent="0.4">
      <c r="B12" s="284"/>
      <c r="C12" s="146" t="s">
        <v>30</v>
      </c>
      <c r="D12" s="156" t="s">
        <v>31</v>
      </c>
      <c r="E12" s="147" t="s">
        <v>30</v>
      </c>
      <c r="F12" s="157">
        <v>20</v>
      </c>
      <c r="H12" s="145"/>
      <c r="I12" s="148">
        <v>11</v>
      </c>
      <c r="J12" s="145">
        <f t="shared" si="0"/>
        <v>31</v>
      </c>
      <c r="K12" s="158" t="str">
        <f t="shared" si="1"/>
        <v>X</v>
      </c>
      <c r="L12" s="148" t="str">
        <f t="shared" si="2"/>
        <v>X</v>
      </c>
    </row>
    <row r="13" spans="2:18" ht="15" thickBot="1" x14ac:dyDescent="0.4">
      <c r="B13" s="284"/>
      <c r="C13" s="146" t="s">
        <v>32</v>
      </c>
      <c r="D13" s="156" t="s">
        <v>33</v>
      </c>
      <c r="E13" s="147" t="s">
        <v>32</v>
      </c>
      <c r="F13" s="157">
        <v>38</v>
      </c>
      <c r="H13" s="145"/>
      <c r="I13" s="148">
        <v>12</v>
      </c>
      <c r="J13" s="145">
        <f t="shared" si="0"/>
        <v>39</v>
      </c>
      <c r="K13" s="158" t="str">
        <f t="shared" si="1"/>
        <v>X</v>
      </c>
      <c r="L13" s="148" t="str">
        <f t="shared" si="2"/>
        <v>X</v>
      </c>
    </row>
    <row r="14" spans="2:18" ht="15" thickBot="1" x14ac:dyDescent="0.4">
      <c r="B14" s="284"/>
      <c r="C14" s="146" t="s">
        <v>34</v>
      </c>
      <c r="D14" s="156" t="s">
        <v>35</v>
      </c>
      <c r="E14" s="147" t="s">
        <v>35</v>
      </c>
      <c r="F14" s="157">
        <v>27</v>
      </c>
      <c r="H14" s="145"/>
      <c r="I14" s="148">
        <v>13</v>
      </c>
      <c r="J14" s="145">
        <f t="shared" si="0"/>
        <v>15</v>
      </c>
      <c r="K14" s="158" t="str">
        <f t="shared" si="1"/>
        <v>X</v>
      </c>
      <c r="L14" s="148" t="str">
        <f t="shared" si="2"/>
        <v>X</v>
      </c>
      <c r="Q14" s="144" t="s">
        <v>7</v>
      </c>
    </row>
    <row r="15" spans="2:18" ht="15" thickBot="1" x14ac:dyDescent="0.4">
      <c r="B15" s="284"/>
      <c r="C15" s="161" t="s">
        <v>36</v>
      </c>
      <c r="D15" s="162" t="s">
        <v>37</v>
      </c>
      <c r="E15" s="163" t="s">
        <v>37</v>
      </c>
      <c r="F15" s="166">
        <v>30</v>
      </c>
      <c r="H15" s="145"/>
      <c r="I15" s="159">
        <v>14</v>
      </c>
      <c r="J15" s="149">
        <f t="shared" si="0"/>
        <v>25</v>
      </c>
      <c r="K15" s="160" t="str">
        <f t="shared" si="1"/>
        <v>X</v>
      </c>
      <c r="L15" s="159" t="str">
        <f t="shared" si="2"/>
        <v>X</v>
      </c>
    </row>
    <row r="16" spans="2:18" ht="14.5" customHeight="1" thickBot="1" x14ac:dyDescent="0.4">
      <c r="B16" s="276" t="s">
        <v>8</v>
      </c>
      <c r="C16" s="146" t="s">
        <v>38</v>
      </c>
      <c r="D16" s="156" t="s">
        <v>39</v>
      </c>
      <c r="E16" s="157" t="s">
        <v>39</v>
      </c>
      <c r="F16" s="157">
        <v>13</v>
      </c>
      <c r="H16" s="145"/>
      <c r="I16" s="148">
        <v>15</v>
      </c>
      <c r="J16" s="145">
        <f t="shared" si="0"/>
        <v>20</v>
      </c>
      <c r="K16" s="158" t="str">
        <f t="shared" si="1"/>
        <v>X</v>
      </c>
      <c r="L16" s="148" t="str">
        <f t="shared" si="2"/>
        <v>X</v>
      </c>
    </row>
    <row r="17" spans="1:26" ht="15" thickBot="1" x14ac:dyDescent="0.4">
      <c r="B17" s="276"/>
      <c r="C17" s="146" t="s">
        <v>40</v>
      </c>
      <c r="D17" s="156" t="s">
        <v>41</v>
      </c>
      <c r="E17" s="157" t="s">
        <v>40</v>
      </c>
      <c r="F17" s="157">
        <v>29</v>
      </c>
      <c r="H17" s="145"/>
      <c r="I17" s="148">
        <v>16</v>
      </c>
      <c r="J17" s="145">
        <f t="shared" si="0"/>
        <v>8</v>
      </c>
      <c r="K17" s="158" t="str">
        <f t="shared" si="1"/>
        <v>X</v>
      </c>
      <c r="L17" s="148" t="str">
        <f t="shared" si="2"/>
        <v>X</v>
      </c>
    </row>
    <row r="18" spans="1:26" ht="15" thickBot="1" x14ac:dyDescent="0.4">
      <c r="B18" s="276"/>
      <c r="C18" s="146" t="s">
        <v>42</v>
      </c>
      <c r="D18" s="156" t="s">
        <v>43</v>
      </c>
      <c r="E18" s="157" t="s">
        <v>43</v>
      </c>
      <c r="F18" s="157">
        <v>6</v>
      </c>
      <c r="H18" s="145"/>
      <c r="I18" s="148">
        <v>17</v>
      </c>
      <c r="J18" s="145">
        <f t="shared" si="0"/>
        <v>27</v>
      </c>
      <c r="K18" s="158" t="str">
        <f t="shared" si="1"/>
        <v>X</v>
      </c>
      <c r="L18" s="148" t="str">
        <f t="shared" si="2"/>
        <v>X</v>
      </c>
    </row>
    <row r="19" spans="1:26" ht="15" thickBot="1" x14ac:dyDescent="0.4">
      <c r="B19" s="276"/>
      <c r="C19" s="146" t="s">
        <v>44</v>
      </c>
      <c r="D19" s="156" t="s">
        <v>45</v>
      </c>
      <c r="E19" s="147" t="s">
        <v>44</v>
      </c>
      <c r="F19" s="157">
        <v>32</v>
      </c>
      <c r="H19" s="145"/>
      <c r="I19" s="148">
        <v>18</v>
      </c>
      <c r="J19" s="145">
        <f t="shared" si="0"/>
        <v>1</v>
      </c>
      <c r="K19" s="158" t="str">
        <f t="shared" si="1"/>
        <v>X</v>
      </c>
      <c r="L19" s="148" t="str">
        <f t="shared" si="2"/>
        <v>X</v>
      </c>
    </row>
    <row r="20" spans="1:26" ht="15" thickBot="1" x14ac:dyDescent="0.4">
      <c r="B20" s="276"/>
      <c r="C20" s="146" t="s">
        <v>46</v>
      </c>
      <c r="D20" s="156" t="s">
        <v>47</v>
      </c>
      <c r="E20" s="147" t="s">
        <v>46</v>
      </c>
      <c r="F20" s="157">
        <v>34</v>
      </c>
      <c r="H20" s="145"/>
      <c r="I20" s="148">
        <v>19</v>
      </c>
      <c r="J20" s="145">
        <f t="shared" si="0"/>
        <v>33</v>
      </c>
      <c r="K20" s="158" t="str">
        <f t="shared" si="1"/>
        <v>X</v>
      </c>
      <c r="L20" s="148" t="str">
        <f t="shared" si="2"/>
        <v>X</v>
      </c>
    </row>
    <row r="21" spans="1:26" ht="15" thickBot="1" x14ac:dyDescent="0.4">
      <c r="B21" s="276"/>
      <c r="C21" s="146" t="s">
        <v>48</v>
      </c>
      <c r="D21" s="156" t="s">
        <v>49</v>
      </c>
      <c r="E21" s="147" t="s">
        <v>49</v>
      </c>
      <c r="F21" s="157">
        <v>15</v>
      </c>
      <c r="H21" s="145"/>
      <c r="I21" s="148">
        <v>20</v>
      </c>
      <c r="J21" s="145">
        <f t="shared" si="0"/>
        <v>11</v>
      </c>
      <c r="K21" s="158" t="str">
        <f t="shared" si="1"/>
        <v>X</v>
      </c>
      <c r="L21" s="148" t="str">
        <f t="shared" si="2"/>
        <v>X</v>
      </c>
    </row>
    <row r="22" spans="1:26" ht="15" thickBot="1" x14ac:dyDescent="0.4">
      <c r="B22" s="276"/>
      <c r="C22" s="146" t="s">
        <v>50</v>
      </c>
      <c r="D22" s="156" t="s">
        <v>51</v>
      </c>
      <c r="E22" s="147" t="s">
        <v>50</v>
      </c>
      <c r="F22" s="157">
        <v>23</v>
      </c>
      <c r="H22" s="145"/>
      <c r="I22" s="159">
        <v>21</v>
      </c>
      <c r="J22" s="149">
        <f t="shared" si="0"/>
        <v>4</v>
      </c>
      <c r="K22" s="160" t="str">
        <f t="shared" si="1"/>
        <v>X</v>
      </c>
      <c r="L22" s="159" t="str">
        <f t="shared" si="2"/>
        <v>X</v>
      </c>
    </row>
    <row r="23" spans="1:26" ht="15" thickBot="1" x14ac:dyDescent="0.4">
      <c r="B23" s="276"/>
      <c r="C23" s="146" t="s">
        <v>52</v>
      </c>
      <c r="D23" s="156" t="s">
        <v>53</v>
      </c>
      <c r="E23" s="147" t="s">
        <v>52</v>
      </c>
      <c r="F23" s="157">
        <v>8</v>
      </c>
      <c r="H23" s="145"/>
      <c r="I23" s="148">
        <v>22</v>
      </c>
      <c r="J23" s="145">
        <f t="shared" si="0"/>
        <v>35</v>
      </c>
      <c r="K23" s="158" t="str">
        <f t="shared" si="1"/>
        <v>X</v>
      </c>
      <c r="L23" s="148" t="str">
        <f t="shared" si="2"/>
        <v>X</v>
      </c>
      <c r="W23" s="144" t="s">
        <v>7</v>
      </c>
    </row>
    <row r="24" spans="1:26" ht="15" thickBot="1" x14ac:dyDescent="0.4">
      <c r="B24" s="276"/>
      <c r="C24" s="146" t="s">
        <v>54</v>
      </c>
      <c r="D24" s="156" t="s">
        <v>55</v>
      </c>
      <c r="E24" s="147" t="s">
        <v>54</v>
      </c>
      <c r="F24" s="157">
        <v>1</v>
      </c>
      <c r="H24" s="145"/>
      <c r="I24" s="148">
        <v>23</v>
      </c>
      <c r="J24" s="145">
        <f t="shared" si="0"/>
        <v>21</v>
      </c>
      <c r="K24" s="158" t="str">
        <f t="shared" si="1"/>
        <v>X</v>
      </c>
      <c r="L24" s="148" t="str">
        <f t="shared" si="2"/>
        <v>X</v>
      </c>
    </row>
    <row r="25" spans="1:26" ht="15" thickBot="1" x14ac:dyDescent="0.4">
      <c r="B25" s="276"/>
      <c r="C25" s="146" t="s">
        <v>56</v>
      </c>
      <c r="D25" s="156" t="s">
        <v>57</v>
      </c>
      <c r="E25" s="147" t="s">
        <v>56</v>
      </c>
      <c r="F25" s="157">
        <v>24</v>
      </c>
      <c r="H25" s="145"/>
      <c r="I25" s="148">
        <v>24</v>
      </c>
      <c r="J25" s="145">
        <f t="shared" si="0"/>
        <v>24</v>
      </c>
      <c r="K25" s="158" t="str">
        <f t="shared" si="1"/>
        <v>X</v>
      </c>
      <c r="L25" s="148" t="str">
        <f t="shared" si="2"/>
        <v>X</v>
      </c>
      <c r="P25" s="165" t="s">
        <v>7</v>
      </c>
      <c r="Q25" s="165"/>
      <c r="R25" s="165"/>
      <c r="S25" s="165"/>
      <c r="T25" s="165"/>
      <c r="U25" s="165"/>
      <c r="V25" s="165"/>
      <c r="W25" s="165"/>
      <c r="X25" s="165"/>
      <c r="Y25" s="165"/>
      <c r="Z25" s="165"/>
    </row>
    <row r="26" spans="1:26" ht="15" thickBot="1" x14ac:dyDescent="0.4">
      <c r="A26" s="145"/>
      <c r="B26" s="276"/>
      <c r="C26" s="146" t="s">
        <v>58</v>
      </c>
      <c r="D26" s="156" t="s">
        <v>59</v>
      </c>
      <c r="E26" s="147" t="s">
        <v>58</v>
      </c>
      <c r="F26" s="157">
        <v>14</v>
      </c>
      <c r="H26" s="145"/>
      <c r="I26" s="148">
        <v>25</v>
      </c>
      <c r="J26" s="145">
        <f t="shared" si="0"/>
        <v>34</v>
      </c>
      <c r="K26" s="158" t="str">
        <f t="shared" si="1"/>
        <v>X</v>
      </c>
      <c r="L26" s="148" t="str">
        <f t="shared" si="2"/>
        <v>X</v>
      </c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</row>
    <row r="27" spans="1:26" ht="15" thickBot="1" x14ac:dyDescent="0.4">
      <c r="A27" s="145"/>
      <c r="B27" s="276"/>
      <c r="C27" s="161" t="s">
        <v>60</v>
      </c>
      <c r="D27" s="162" t="s">
        <v>61</v>
      </c>
      <c r="E27" s="163" t="s">
        <v>60</v>
      </c>
      <c r="F27" s="164">
        <v>26</v>
      </c>
      <c r="H27" s="145"/>
      <c r="I27" s="148">
        <v>26</v>
      </c>
      <c r="J27" s="145">
        <f t="shared" si="0"/>
        <v>26</v>
      </c>
      <c r="K27" s="158" t="str">
        <f t="shared" si="1"/>
        <v>X</v>
      </c>
      <c r="L27" s="148" t="str">
        <f t="shared" si="2"/>
        <v>X</v>
      </c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</row>
    <row r="28" spans="1:26" ht="15" thickBot="1" x14ac:dyDescent="0.4">
      <c r="A28" s="145"/>
      <c r="B28" s="276" t="s">
        <v>9</v>
      </c>
      <c r="C28" s="146" t="s">
        <v>62</v>
      </c>
      <c r="D28" s="156" t="s">
        <v>63</v>
      </c>
      <c r="E28" s="147" t="s">
        <v>62</v>
      </c>
      <c r="F28" s="157">
        <v>17</v>
      </c>
      <c r="H28" s="145"/>
      <c r="I28" s="148">
        <v>27</v>
      </c>
      <c r="J28" s="145">
        <f t="shared" si="0"/>
        <v>13</v>
      </c>
      <c r="K28" s="158" t="str">
        <f t="shared" si="1"/>
        <v>X</v>
      </c>
      <c r="L28" s="148" t="str">
        <f t="shared" si="2"/>
        <v>X</v>
      </c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</row>
    <row r="29" spans="1:26" ht="15" thickBot="1" x14ac:dyDescent="0.4">
      <c r="A29" s="145"/>
      <c r="B29" s="276"/>
      <c r="C29" s="146" t="s">
        <v>64</v>
      </c>
      <c r="D29" s="156" t="s">
        <v>65</v>
      </c>
      <c r="E29" s="147" t="s">
        <v>65</v>
      </c>
      <c r="F29" s="157">
        <v>31</v>
      </c>
      <c r="H29" s="145"/>
      <c r="I29" s="159">
        <v>28</v>
      </c>
      <c r="J29" s="149">
        <f t="shared" si="0"/>
        <v>9</v>
      </c>
      <c r="K29" s="160" t="str">
        <f t="shared" si="1"/>
        <v>X</v>
      </c>
      <c r="L29" s="159" t="str">
        <f t="shared" si="2"/>
        <v>X</v>
      </c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</row>
    <row r="30" spans="1:26" ht="15" thickBot="1" x14ac:dyDescent="0.4">
      <c r="B30" s="276"/>
      <c r="C30" s="146" t="s">
        <v>66</v>
      </c>
      <c r="D30" s="156" t="s">
        <v>67</v>
      </c>
      <c r="E30" s="147" t="s">
        <v>67</v>
      </c>
      <c r="F30" s="157">
        <v>40</v>
      </c>
      <c r="H30" s="145"/>
      <c r="I30" s="148">
        <v>29</v>
      </c>
      <c r="J30" s="145">
        <f t="shared" si="0"/>
        <v>16</v>
      </c>
      <c r="K30" s="158" t="str">
        <f t="shared" si="1"/>
        <v>X</v>
      </c>
      <c r="L30" s="148" t="str">
        <f t="shared" si="2"/>
        <v>X</v>
      </c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</row>
    <row r="31" spans="1:26" ht="15" thickBot="1" x14ac:dyDescent="0.4">
      <c r="B31" s="276"/>
      <c r="C31" s="146" t="s">
        <v>68</v>
      </c>
      <c r="D31" s="156" t="s">
        <v>69</v>
      </c>
      <c r="E31" s="147" t="s">
        <v>68</v>
      </c>
      <c r="F31" s="157">
        <v>4</v>
      </c>
      <c r="H31" s="145"/>
      <c r="I31" s="148">
        <v>30</v>
      </c>
      <c r="J31" s="145">
        <f t="shared" si="0"/>
        <v>14</v>
      </c>
      <c r="K31" s="158" t="str">
        <f t="shared" si="1"/>
        <v>X</v>
      </c>
      <c r="L31" s="148" t="str">
        <f t="shared" si="2"/>
        <v>X</v>
      </c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</row>
    <row r="32" spans="1:26" ht="15" thickBot="1" x14ac:dyDescent="0.4">
      <c r="B32" s="276"/>
      <c r="C32" s="146" t="s">
        <v>70</v>
      </c>
      <c r="D32" s="156" t="s">
        <v>71</v>
      </c>
      <c r="E32" s="147" t="s">
        <v>71</v>
      </c>
      <c r="F32" s="157">
        <v>11</v>
      </c>
      <c r="H32" s="145"/>
      <c r="I32" s="148">
        <v>31</v>
      </c>
      <c r="J32" s="145">
        <f t="shared" si="0"/>
        <v>28</v>
      </c>
      <c r="K32" s="158" t="str">
        <f t="shared" si="1"/>
        <v>X</v>
      </c>
      <c r="L32" s="148" t="str">
        <f t="shared" si="2"/>
        <v>X</v>
      </c>
      <c r="P32" s="165"/>
      <c r="Q32" s="165"/>
      <c r="R32" s="165" t="s">
        <v>7</v>
      </c>
      <c r="S32" s="165"/>
      <c r="T32" s="165"/>
      <c r="U32" s="165"/>
      <c r="V32" s="165"/>
      <c r="W32" s="165"/>
      <c r="X32" s="165"/>
      <c r="Y32" s="165"/>
      <c r="Z32" s="165"/>
    </row>
    <row r="33" spans="2:26" ht="15" thickBot="1" x14ac:dyDescent="0.4">
      <c r="B33" s="276"/>
      <c r="C33" s="146" t="s">
        <v>72</v>
      </c>
      <c r="D33" s="156" t="s">
        <v>73</v>
      </c>
      <c r="E33" s="147" t="s">
        <v>73</v>
      </c>
      <c r="F33" s="157">
        <v>37</v>
      </c>
      <c r="H33" s="145"/>
      <c r="I33" s="148">
        <v>32</v>
      </c>
      <c r="J33" s="145">
        <f t="shared" si="0"/>
        <v>18</v>
      </c>
      <c r="K33" s="158" t="str">
        <f t="shared" si="1"/>
        <v>X</v>
      </c>
      <c r="L33" s="148" t="str">
        <f t="shared" si="2"/>
        <v>X</v>
      </c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2:26" ht="15" thickBot="1" x14ac:dyDescent="0.4">
      <c r="B34" s="276"/>
      <c r="C34" s="146" t="s">
        <v>74</v>
      </c>
      <c r="D34" s="156" t="s">
        <v>75</v>
      </c>
      <c r="E34" s="147" t="s">
        <v>74</v>
      </c>
      <c r="F34" s="157">
        <v>19</v>
      </c>
      <c r="H34" s="145"/>
      <c r="I34" s="148">
        <v>33</v>
      </c>
      <c r="J34" s="145">
        <f t="shared" si="0"/>
        <v>2</v>
      </c>
      <c r="K34" s="158" t="str">
        <f t="shared" si="1"/>
        <v>X</v>
      </c>
      <c r="L34" s="148" t="str">
        <f t="shared" si="2"/>
        <v>X</v>
      </c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2:26" ht="15" thickBot="1" x14ac:dyDescent="0.4">
      <c r="B35" s="276"/>
      <c r="C35" s="146" t="s">
        <v>76</v>
      </c>
      <c r="D35" s="156" t="s">
        <v>77</v>
      </c>
      <c r="E35" s="147" t="s">
        <v>76</v>
      </c>
      <c r="F35" s="157">
        <v>25</v>
      </c>
      <c r="H35" s="145"/>
      <c r="I35" s="148">
        <v>34</v>
      </c>
      <c r="J35" s="145">
        <f t="shared" si="0"/>
        <v>19</v>
      </c>
      <c r="K35" s="158" t="str">
        <f t="shared" si="1"/>
        <v>X</v>
      </c>
      <c r="L35" s="148" t="str">
        <f t="shared" si="2"/>
        <v>X</v>
      </c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2:26" ht="15" thickBot="1" x14ac:dyDescent="0.4">
      <c r="B36" s="276"/>
      <c r="C36" s="146" t="s">
        <v>78</v>
      </c>
      <c r="D36" s="156" t="s">
        <v>79</v>
      </c>
      <c r="E36" s="147" t="s">
        <v>79</v>
      </c>
      <c r="F36" s="157">
        <v>22</v>
      </c>
      <c r="H36" s="145"/>
      <c r="I36" s="159">
        <v>35</v>
      </c>
      <c r="J36" s="149">
        <f t="shared" si="0"/>
        <v>36</v>
      </c>
      <c r="K36" s="160" t="str">
        <f t="shared" si="1"/>
        <v>X</v>
      </c>
      <c r="L36" s="159" t="str">
        <f t="shared" si="2"/>
        <v>X</v>
      </c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2:26" ht="15" thickBot="1" x14ac:dyDescent="0.4">
      <c r="B37" s="276"/>
      <c r="C37" s="146" t="s">
        <v>80</v>
      </c>
      <c r="D37" s="156" t="s">
        <v>81</v>
      </c>
      <c r="E37" s="147" t="s">
        <v>80</v>
      </c>
      <c r="F37" s="157">
        <v>35</v>
      </c>
      <c r="H37" s="145"/>
      <c r="I37" s="148">
        <v>36</v>
      </c>
      <c r="J37" s="145">
        <f t="shared" si="0"/>
        <v>5</v>
      </c>
      <c r="K37" s="158" t="str">
        <f t="shared" si="1"/>
        <v>X</v>
      </c>
      <c r="L37" s="148" t="str">
        <f t="shared" si="2"/>
        <v>X</v>
      </c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  <row r="38" spans="2:26" ht="15" thickBot="1" x14ac:dyDescent="0.4">
      <c r="B38" s="276"/>
      <c r="C38" s="146" t="s">
        <v>82</v>
      </c>
      <c r="D38" s="156" t="s">
        <v>83</v>
      </c>
      <c r="E38" s="147" t="s">
        <v>82</v>
      </c>
      <c r="F38" s="148">
        <v>41</v>
      </c>
      <c r="H38" s="145"/>
      <c r="I38" s="148">
        <v>37</v>
      </c>
      <c r="J38" s="145">
        <f t="shared" si="0"/>
        <v>32</v>
      </c>
      <c r="K38" s="158" t="str">
        <f t="shared" si="1"/>
        <v>X</v>
      </c>
      <c r="L38" s="148" t="str">
        <f t="shared" si="2"/>
        <v>X</v>
      </c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</row>
    <row r="39" spans="2:26" ht="15" thickBot="1" x14ac:dyDescent="0.4">
      <c r="B39" s="276"/>
      <c r="C39" s="146" t="s">
        <v>84</v>
      </c>
      <c r="D39" s="156" t="s">
        <v>85</v>
      </c>
      <c r="E39" s="147" t="s">
        <v>85</v>
      </c>
      <c r="F39" s="157">
        <v>5</v>
      </c>
      <c r="H39" s="145"/>
      <c r="I39" s="148">
        <v>38</v>
      </c>
      <c r="J39" s="145">
        <f t="shared" si="0"/>
        <v>12</v>
      </c>
      <c r="K39" s="158" t="str">
        <f t="shared" si="1"/>
        <v>X</v>
      </c>
      <c r="L39" s="148" t="str">
        <f t="shared" si="2"/>
        <v>X</v>
      </c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</row>
    <row r="40" spans="2:26" ht="15" thickBot="1" x14ac:dyDescent="0.4">
      <c r="B40" s="276"/>
      <c r="C40" s="145" t="s">
        <v>86</v>
      </c>
      <c r="D40" s="156" t="s">
        <v>87</v>
      </c>
      <c r="E40" s="157" t="s">
        <v>86</v>
      </c>
      <c r="F40" s="147">
        <v>12</v>
      </c>
      <c r="H40" s="145"/>
      <c r="I40" s="148">
        <v>39</v>
      </c>
      <c r="J40" s="145">
        <f t="shared" si="0"/>
        <v>7</v>
      </c>
      <c r="K40" s="158" t="str">
        <f t="shared" si="1"/>
        <v>X</v>
      </c>
      <c r="L40" s="148" t="str">
        <f t="shared" si="2"/>
        <v>X</v>
      </c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</row>
    <row r="41" spans="2:26" ht="15" thickBot="1" x14ac:dyDescent="0.4">
      <c r="B41" s="276"/>
      <c r="C41" s="145" t="s">
        <v>88</v>
      </c>
      <c r="D41" s="156" t="s">
        <v>89</v>
      </c>
      <c r="E41" s="147" t="s">
        <v>88</v>
      </c>
      <c r="F41" s="147">
        <v>10</v>
      </c>
      <c r="H41" s="145"/>
      <c r="I41" s="148">
        <v>40</v>
      </c>
      <c r="J41" s="145">
        <f t="shared" si="0"/>
        <v>29</v>
      </c>
      <c r="K41" s="158" t="str">
        <f t="shared" si="1"/>
        <v>X</v>
      </c>
      <c r="L41" s="148" t="str">
        <f t="shared" si="2"/>
        <v>X</v>
      </c>
    </row>
    <row r="42" spans="2:26" ht="15" thickBot="1" x14ac:dyDescent="0.4">
      <c r="C42" s="167" t="str">
        <f>E40</f>
        <v>Oklahoma</v>
      </c>
      <c r="D42" s="167" t="str">
        <f>E41</f>
        <v>Clemson</v>
      </c>
      <c r="E42" s="168" t="s">
        <v>88</v>
      </c>
      <c r="F42" s="169">
        <v>9</v>
      </c>
      <c r="H42" s="145"/>
      <c r="I42" s="159">
        <v>41</v>
      </c>
      <c r="J42" s="149">
        <f t="shared" si="0"/>
        <v>37</v>
      </c>
      <c r="K42" s="160" t="str">
        <f t="shared" si="1"/>
        <v>X</v>
      </c>
      <c r="L42" s="159" t="str">
        <f t="shared" si="2"/>
        <v>X</v>
      </c>
    </row>
    <row r="43" spans="2:26" ht="15" thickTop="1" x14ac:dyDescent="0.35">
      <c r="C43" s="145"/>
      <c r="D43" s="145"/>
      <c r="E43" s="145"/>
      <c r="F43" s="145"/>
    </row>
    <row r="44" spans="2:26" x14ac:dyDescent="0.35">
      <c r="C44" s="145"/>
      <c r="D44" s="145"/>
      <c r="E44" s="145"/>
      <c r="F44" s="145"/>
    </row>
    <row r="45" spans="2:26" x14ac:dyDescent="0.35">
      <c r="C45" s="145"/>
      <c r="D45" s="145"/>
      <c r="E45" s="145"/>
      <c r="F45" s="145"/>
    </row>
    <row r="46" spans="2:26" x14ac:dyDescent="0.35">
      <c r="C46" s="145"/>
      <c r="D46" s="145"/>
      <c r="E46" s="145"/>
      <c r="F46" s="145"/>
    </row>
    <row r="47" spans="2:26" x14ac:dyDescent="0.35">
      <c r="C47" s="145"/>
      <c r="D47" s="145"/>
      <c r="E47" s="145"/>
      <c r="F47" s="145"/>
    </row>
  </sheetData>
  <mergeCells count="5">
    <mergeCell ref="B2:B15"/>
    <mergeCell ref="N3:O4"/>
    <mergeCell ref="P3:Q4"/>
    <mergeCell ref="B16:B27"/>
    <mergeCell ref="B28:B41"/>
  </mergeCells>
  <conditionalFormatting sqref="F2:F11">
    <cfRule type="duplicateValues" dxfId="142" priority="1"/>
  </conditionalFormatting>
  <conditionalFormatting sqref="F2:F42">
    <cfRule type="duplicateValues" dxfId="141" priority="2"/>
  </conditionalFormatting>
  <dataValidations count="3">
    <dataValidation type="list" allowBlank="1" showInputMessage="1" showErrorMessage="1" sqref="E3:E42">
      <formula1>C3:D3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30" zoomScaleNormal="30" workbookViewId="0">
      <selection activeCell="N44" sqref="N44"/>
    </sheetView>
  </sheetViews>
  <sheetFormatPr defaultColWidth="31" defaultRowHeight="25" x14ac:dyDescent="0.5"/>
  <cols>
    <col min="1" max="1" width="31" style="197"/>
    <col min="2" max="2" width="6.453125" style="197" customWidth="1"/>
    <col min="3" max="16384" width="31" style="197"/>
  </cols>
  <sheetData>
    <row r="1" spans="2:18" ht="25.5" thickBot="1" x14ac:dyDescent="0.55000000000000004">
      <c r="C1" s="198" t="s">
        <v>0</v>
      </c>
      <c r="D1" s="199" t="s">
        <v>1</v>
      </c>
      <c r="E1" s="200" t="s">
        <v>2</v>
      </c>
      <c r="F1" s="201" t="s">
        <v>3</v>
      </c>
      <c r="I1" s="202" t="s">
        <v>4</v>
      </c>
      <c r="J1" s="202"/>
      <c r="K1" s="202"/>
      <c r="L1" s="202"/>
      <c r="O1" s="203"/>
      <c r="P1" s="203"/>
    </row>
    <row r="2" spans="2:18" ht="15.65" customHeight="1" thickTop="1" thickBot="1" x14ac:dyDescent="0.55000000000000004">
      <c r="B2" s="285" t="s">
        <v>5</v>
      </c>
      <c r="C2" s="198" t="s">
        <v>10</v>
      </c>
      <c r="D2" s="204" t="s">
        <v>11</v>
      </c>
      <c r="E2" s="200" t="s">
        <v>10</v>
      </c>
      <c r="F2" s="205">
        <v>4</v>
      </c>
      <c r="I2" s="206">
        <v>1</v>
      </c>
      <c r="J2" s="197">
        <f t="shared" ref="J2:J42" si="0">MATCH(I2,$F$2:$F$42,0)</f>
        <v>6</v>
      </c>
      <c r="K2" s="207" t="str">
        <f>IF(J2&gt;=0,"X","")</f>
        <v>X</v>
      </c>
      <c r="L2" s="206" t="str">
        <f>IFERROR(K2,"Unused")</f>
        <v>X</v>
      </c>
      <c r="O2" s="208"/>
      <c r="P2" s="208"/>
    </row>
    <row r="3" spans="2:18" ht="25.5" thickBot="1" x14ac:dyDescent="0.55000000000000004">
      <c r="B3" s="285"/>
      <c r="C3" s="198" t="s">
        <v>12</v>
      </c>
      <c r="D3" s="209" t="s">
        <v>13</v>
      </c>
      <c r="E3" s="200" t="s">
        <v>12</v>
      </c>
      <c r="F3" s="200">
        <v>12</v>
      </c>
      <c r="I3" s="206">
        <v>2</v>
      </c>
      <c r="J3" s="197">
        <f t="shared" si="0"/>
        <v>18</v>
      </c>
      <c r="K3" s="207" t="str">
        <f t="shared" ref="K3:K42" si="1">IF(J3&gt;=0,"X","")</f>
        <v>X</v>
      </c>
      <c r="L3" s="206" t="str">
        <f t="shared" ref="L3:L42" si="2">IFERROR(K3,"Unused")</f>
        <v>X</v>
      </c>
      <c r="N3" s="286" t="s">
        <v>6</v>
      </c>
      <c r="O3" s="287"/>
      <c r="P3" s="287" t="s">
        <v>104</v>
      </c>
      <c r="Q3" s="290"/>
    </row>
    <row r="4" spans="2:18" ht="25.5" thickBot="1" x14ac:dyDescent="0.55000000000000004">
      <c r="B4" s="285"/>
      <c r="C4" s="198" t="s">
        <v>14</v>
      </c>
      <c r="D4" s="209" t="s">
        <v>15</v>
      </c>
      <c r="E4" s="210" t="s">
        <v>14</v>
      </c>
      <c r="F4" s="200">
        <v>8</v>
      </c>
      <c r="I4" s="206">
        <v>3</v>
      </c>
      <c r="J4" s="197">
        <f t="shared" si="0"/>
        <v>13</v>
      </c>
      <c r="K4" s="207" t="str">
        <f t="shared" si="1"/>
        <v>X</v>
      </c>
      <c r="L4" s="206" t="str">
        <f t="shared" si="2"/>
        <v>X</v>
      </c>
      <c r="N4" s="288"/>
      <c r="O4" s="289"/>
      <c r="P4" s="289"/>
      <c r="Q4" s="291"/>
    </row>
    <row r="5" spans="2:18" ht="25.5" thickBot="1" x14ac:dyDescent="0.55000000000000004">
      <c r="B5" s="285"/>
      <c r="C5" s="199" t="s">
        <v>16</v>
      </c>
      <c r="D5" s="209" t="s">
        <v>17</v>
      </c>
      <c r="E5" s="200" t="s">
        <v>16</v>
      </c>
      <c r="F5" s="210">
        <v>14</v>
      </c>
      <c r="I5" s="206">
        <v>4</v>
      </c>
      <c r="J5" s="197">
        <f t="shared" si="0"/>
        <v>1</v>
      </c>
      <c r="K5" s="207" t="str">
        <f t="shared" si="1"/>
        <v>X</v>
      </c>
      <c r="L5" s="206" t="str">
        <f t="shared" si="2"/>
        <v>X</v>
      </c>
    </row>
    <row r="6" spans="2:18" ht="25.5" thickBot="1" x14ac:dyDescent="0.55000000000000004">
      <c r="B6" s="285"/>
      <c r="C6" s="199" t="s">
        <v>18</v>
      </c>
      <c r="D6" s="209" t="s">
        <v>19</v>
      </c>
      <c r="E6" s="200" t="s">
        <v>19</v>
      </c>
      <c r="F6" s="210">
        <v>16</v>
      </c>
      <c r="H6" s="198"/>
      <c r="I6" s="201">
        <v>5</v>
      </c>
      <c r="J6" s="198">
        <f t="shared" si="0"/>
        <v>17</v>
      </c>
      <c r="K6" s="211" t="str">
        <f t="shared" si="1"/>
        <v>X</v>
      </c>
      <c r="L6" s="201" t="str">
        <f t="shared" si="2"/>
        <v>X</v>
      </c>
    </row>
    <row r="7" spans="2:18" ht="25.5" thickBot="1" x14ac:dyDescent="0.55000000000000004">
      <c r="B7" s="285"/>
      <c r="C7" s="199" t="s">
        <v>20</v>
      </c>
      <c r="D7" s="209" t="s">
        <v>21</v>
      </c>
      <c r="E7" s="200" t="s">
        <v>20</v>
      </c>
      <c r="F7" s="201">
        <v>1</v>
      </c>
      <c r="H7" s="198"/>
      <c r="I7" s="201">
        <v>6</v>
      </c>
      <c r="J7" s="198">
        <f t="shared" si="0"/>
        <v>9</v>
      </c>
      <c r="K7" s="211" t="str">
        <f t="shared" si="1"/>
        <v>X</v>
      </c>
      <c r="L7" s="201" t="str">
        <f t="shared" si="2"/>
        <v>X</v>
      </c>
    </row>
    <row r="8" spans="2:18" ht="25.5" thickBot="1" x14ac:dyDescent="0.55000000000000004">
      <c r="B8" s="285"/>
      <c r="C8" s="199" t="s">
        <v>22</v>
      </c>
      <c r="D8" s="209" t="s">
        <v>23</v>
      </c>
      <c r="E8" s="200" t="s">
        <v>22</v>
      </c>
      <c r="F8" s="210">
        <v>41</v>
      </c>
      <c r="H8" s="198"/>
      <c r="I8" s="212">
        <v>7</v>
      </c>
      <c r="J8" s="202">
        <f t="shared" si="0"/>
        <v>12</v>
      </c>
      <c r="K8" s="213" t="str">
        <f t="shared" si="1"/>
        <v>X</v>
      </c>
      <c r="L8" s="212" t="str">
        <f t="shared" si="2"/>
        <v>X</v>
      </c>
    </row>
    <row r="9" spans="2:18" ht="25.5" thickBot="1" x14ac:dyDescent="0.55000000000000004">
      <c r="B9" s="285"/>
      <c r="C9" s="199" t="s">
        <v>24</v>
      </c>
      <c r="D9" s="209" t="s">
        <v>25</v>
      </c>
      <c r="E9" s="200" t="s">
        <v>24</v>
      </c>
      <c r="F9" s="210">
        <v>9</v>
      </c>
      <c r="H9" s="198"/>
      <c r="I9" s="201">
        <v>8</v>
      </c>
      <c r="J9" s="198">
        <f t="shared" si="0"/>
        <v>3</v>
      </c>
      <c r="K9" s="211" t="str">
        <f t="shared" si="1"/>
        <v>X</v>
      </c>
      <c r="L9" s="201" t="str">
        <f t="shared" si="2"/>
        <v>X</v>
      </c>
    </row>
    <row r="10" spans="2:18" ht="25.5" thickBot="1" x14ac:dyDescent="0.55000000000000004">
      <c r="B10" s="285"/>
      <c r="C10" s="199" t="s">
        <v>26</v>
      </c>
      <c r="D10" s="209" t="s">
        <v>27</v>
      </c>
      <c r="E10" s="200" t="s">
        <v>26</v>
      </c>
      <c r="F10" s="210">
        <v>6</v>
      </c>
      <c r="H10" s="198"/>
      <c r="I10" s="201">
        <v>9</v>
      </c>
      <c r="J10" s="198">
        <f t="shared" si="0"/>
        <v>8</v>
      </c>
      <c r="K10" s="211" t="str">
        <f t="shared" si="1"/>
        <v>X</v>
      </c>
      <c r="L10" s="201" t="str">
        <f t="shared" si="2"/>
        <v>X</v>
      </c>
      <c r="R10" s="197" t="s">
        <v>7</v>
      </c>
    </row>
    <row r="11" spans="2:18" ht="25.5" thickBot="1" x14ac:dyDescent="0.55000000000000004">
      <c r="B11" s="285"/>
      <c r="C11" s="199" t="s">
        <v>28</v>
      </c>
      <c r="D11" s="209" t="s">
        <v>29</v>
      </c>
      <c r="E11" s="200" t="s">
        <v>28</v>
      </c>
      <c r="F11" s="210">
        <v>20</v>
      </c>
      <c r="H11" s="198"/>
      <c r="I11" s="201">
        <v>10</v>
      </c>
      <c r="J11" s="198">
        <f t="shared" si="0"/>
        <v>15</v>
      </c>
      <c r="K11" s="211" t="str">
        <f t="shared" si="1"/>
        <v>X</v>
      </c>
      <c r="L11" s="201" t="str">
        <f t="shared" si="2"/>
        <v>X</v>
      </c>
    </row>
    <row r="12" spans="2:18" ht="25.5" thickBot="1" x14ac:dyDescent="0.55000000000000004">
      <c r="B12" s="285"/>
      <c r="C12" s="199" t="s">
        <v>30</v>
      </c>
      <c r="D12" s="209" t="s">
        <v>31</v>
      </c>
      <c r="E12" s="200" t="s">
        <v>30</v>
      </c>
      <c r="F12" s="210">
        <v>19</v>
      </c>
      <c r="H12" s="198"/>
      <c r="I12" s="201">
        <v>11</v>
      </c>
      <c r="J12" s="198">
        <f t="shared" si="0"/>
        <v>16</v>
      </c>
      <c r="K12" s="211" t="str">
        <f t="shared" si="1"/>
        <v>X</v>
      </c>
      <c r="L12" s="201" t="str">
        <f t="shared" si="2"/>
        <v>X</v>
      </c>
    </row>
    <row r="13" spans="2:18" ht="25.5" thickBot="1" x14ac:dyDescent="0.55000000000000004">
      <c r="B13" s="285"/>
      <c r="C13" s="199" t="s">
        <v>32</v>
      </c>
      <c r="D13" s="209" t="s">
        <v>33</v>
      </c>
      <c r="E13" s="200" t="s">
        <v>32</v>
      </c>
      <c r="F13" s="210">
        <v>7</v>
      </c>
      <c r="H13" s="198"/>
      <c r="I13" s="201">
        <v>12</v>
      </c>
      <c r="J13" s="198">
        <f t="shared" si="0"/>
        <v>2</v>
      </c>
      <c r="K13" s="211" t="str">
        <f t="shared" si="1"/>
        <v>X</v>
      </c>
      <c r="L13" s="201" t="str">
        <f t="shared" si="2"/>
        <v>X</v>
      </c>
    </row>
    <row r="14" spans="2:18" ht="25.5" thickBot="1" x14ac:dyDescent="0.55000000000000004">
      <c r="B14" s="285"/>
      <c r="C14" s="199" t="s">
        <v>34</v>
      </c>
      <c r="D14" s="209" t="s">
        <v>35</v>
      </c>
      <c r="E14" s="200" t="s">
        <v>34</v>
      </c>
      <c r="F14" s="210">
        <v>3</v>
      </c>
      <c r="H14" s="198"/>
      <c r="I14" s="201">
        <v>13</v>
      </c>
      <c r="J14" s="198">
        <f t="shared" si="0"/>
        <v>20</v>
      </c>
      <c r="K14" s="211" t="str">
        <f t="shared" si="1"/>
        <v>X</v>
      </c>
      <c r="L14" s="201" t="str">
        <f t="shared" si="2"/>
        <v>X</v>
      </c>
      <c r="Q14" s="197" t="s">
        <v>7</v>
      </c>
    </row>
    <row r="15" spans="2:18" ht="25.5" thickBot="1" x14ac:dyDescent="0.55000000000000004">
      <c r="B15" s="285"/>
      <c r="C15" s="214" t="s">
        <v>36</v>
      </c>
      <c r="D15" s="215" t="s">
        <v>37</v>
      </c>
      <c r="E15" s="216" t="s">
        <v>37</v>
      </c>
      <c r="F15" s="217">
        <v>21</v>
      </c>
      <c r="H15" s="198"/>
      <c r="I15" s="212">
        <v>14</v>
      </c>
      <c r="J15" s="202">
        <f t="shared" si="0"/>
        <v>4</v>
      </c>
      <c r="K15" s="213" t="str">
        <f t="shared" si="1"/>
        <v>X</v>
      </c>
      <c r="L15" s="212" t="str">
        <f t="shared" si="2"/>
        <v>X</v>
      </c>
    </row>
    <row r="16" spans="2:18" ht="14.5" customHeight="1" thickBot="1" x14ac:dyDescent="0.55000000000000004">
      <c r="B16" s="292" t="s">
        <v>8</v>
      </c>
      <c r="C16" s="199" t="s">
        <v>38</v>
      </c>
      <c r="D16" s="209" t="s">
        <v>39</v>
      </c>
      <c r="E16" s="210" t="s">
        <v>38</v>
      </c>
      <c r="F16" s="210">
        <v>10</v>
      </c>
      <c r="H16" s="198"/>
      <c r="I16" s="201">
        <v>15</v>
      </c>
      <c r="J16" s="198">
        <f t="shared" si="0"/>
        <v>22</v>
      </c>
      <c r="K16" s="211" t="str">
        <f t="shared" si="1"/>
        <v>X</v>
      </c>
      <c r="L16" s="201" t="str">
        <f t="shared" si="2"/>
        <v>X</v>
      </c>
    </row>
    <row r="17" spans="1:26" ht="25.5" thickBot="1" x14ac:dyDescent="0.55000000000000004">
      <c r="B17" s="292"/>
      <c r="C17" s="199" t="s">
        <v>40</v>
      </c>
      <c r="D17" s="209" t="s">
        <v>41</v>
      </c>
      <c r="E17" s="210" t="s">
        <v>41</v>
      </c>
      <c r="F17" s="210">
        <v>11</v>
      </c>
      <c r="H17" s="198"/>
      <c r="I17" s="201">
        <v>16</v>
      </c>
      <c r="J17" s="198">
        <f t="shared" si="0"/>
        <v>5</v>
      </c>
      <c r="K17" s="211" t="str">
        <f t="shared" si="1"/>
        <v>X</v>
      </c>
      <c r="L17" s="201" t="str">
        <f t="shared" si="2"/>
        <v>X</v>
      </c>
    </row>
    <row r="18" spans="1:26" ht="25.5" thickBot="1" x14ac:dyDescent="0.55000000000000004">
      <c r="B18" s="292"/>
      <c r="C18" s="199" t="s">
        <v>42</v>
      </c>
      <c r="D18" s="209" t="s">
        <v>43</v>
      </c>
      <c r="E18" s="210" t="s">
        <v>43</v>
      </c>
      <c r="F18" s="210">
        <v>5</v>
      </c>
      <c r="H18" s="198"/>
      <c r="I18" s="201">
        <v>17</v>
      </c>
      <c r="J18" s="198">
        <f t="shared" si="0"/>
        <v>21</v>
      </c>
      <c r="K18" s="211" t="str">
        <f t="shared" si="1"/>
        <v>X</v>
      </c>
      <c r="L18" s="201" t="str">
        <f t="shared" si="2"/>
        <v>X</v>
      </c>
    </row>
    <row r="19" spans="1:26" ht="25.5" thickBot="1" x14ac:dyDescent="0.55000000000000004">
      <c r="B19" s="292"/>
      <c r="C19" s="199" t="s">
        <v>44</v>
      </c>
      <c r="D19" s="209" t="s">
        <v>45</v>
      </c>
      <c r="E19" s="200" t="s">
        <v>45</v>
      </c>
      <c r="F19" s="210">
        <v>2</v>
      </c>
      <c r="H19" s="198"/>
      <c r="I19" s="201">
        <v>18</v>
      </c>
      <c r="J19" s="198">
        <f t="shared" si="0"/>
        <v>23</v>
      </c>
      <c r="K19" s="211" t="str">
        <f t="shared" si="1"/>
        <v>X</v>
      </c>
      <c r="L19" s="201" t="str">
        <f t="shared" si="2"/>
        <v>X</v>
      </c>
    </row>
    <row r="20" spans="1:26" ht="25.5" thickBot="1" x14ac:dyDescent="0.55000000000000004">
      <c r="B20" s="292"/>
      <c r="C20" s="199" t="s">
        <v>46</v>
      </c>
      <c r="D20" s="209" t="s">
        <v>47</v>
      </c>
      <c r="E20" s="200" t="s">
        <v>46</v>
      </c>
      <c r="F20" s="210">
        <v>33</v>
      </c>
      <c r="H20" s="198"/>
      <c r="I20" s="201">
        <v>19</v>
      </c>
      <c r="J20" s="198">
        <f t="shared" si="0"/>
        <v>11</v>
      </c>
      <c r="K20" s="211" t="str">
        <f t="shared" si="1"/>
        <v>X</v>
      </c>
      <c r="L20" s="201" t="str">
        <f t="shared" si="2"/>
        <v>X</v>
      </c>
    </row>
    <row r="21" spans="1:26" ht="25.5" thickBot="1" x14ac:dyDescent="0.55000000000000004">
      <c r="B21" s="292"/>
      <c r="C21" s="199" t="s">
        <v>48</v>
      </c>
      <c r="D21" s="209" t="s">
        <v>49</v>
      </c>
      <c r="E21" s="200" t="s">
        <v>49</v>
      </c>
      <c r="F21" s="210">
        <v>13</v>
      </c>
      <c r="H21" s="198"/>
      <c r="I21" s="201">
        <v>20</v>
      </c>
      <c r="J21" s="198">
        <f t="shared" si="0"/>
        <v>10</v>
      </c>
      <c r="K21" s="211" t="str">
        <f t="shared" si="1"/>
        <v>X</v>
      </c>
      <c r="L21" s="201" t="str">
        <f t="shared" si="2"/>
        <v>X</v>
      </c>
    </row>
    <row r="22" spans="1:26" ht="25.5" thickBot="1" x14ac:dyDescent="0.55000000000000004">
      <c r="B22" s="292"/>
      <c r="C22" s="199" t="s">
        <v>50</v>
      </c>
      <c r="D22" s="209" t="s">
        <v>51</v>
      </c>
      <c r="E22" s="200" t="s">
        <v>51</v>
      </c>
      <c r="F22" s="210">
        <v>17</v>
      </c>
      <c r="H22" s="198"/>
      <c r="I22" s="212">
        <v>21</v>
      </c>
      <c r="J22" s="202">
        <f t="shared" si="0"/>
        <v>14</v>
      </c>
      <c r="K22" s="213" t="str">
        <f t="shared" si="1"/>
        <v>X</v>
      </c>
      <c r="L22" s="212" t="str">
        <f t="shared" si="2"/>
        <v>X</v>
      </c>
    </row>
    <row r="23" spans="1:26" ht="25.5" thickBot="1" x14ac:dyDescent="0.55000000000000004">
      <c r="B23" s="292"/>
      <c r="C23" s="199" t="s">
        <v>52</v>
      </c>
      <c r="D23" s="209" t="s">
        <v>53</v>
      </c>
      <c r="E23" s="200" t="s">
        <v>52</v>
      </c>
      <c r="F23" s="210">
        <v>15</v>
      </c>
      <c r="H23" s="198"/>
      <c r="I23" s="201">
        <v>22</v>
      </c>
      <c r="J23" s="198">
        <f t="shared" si="0"/>
        <v>25</v>
      </c>
      <c r="K23" s="211" t="str">
        <f t="shared" si="1"/>
        <v>X</v>
      </c>
      <c r="L23" s="201" t="str">
        <f t="shared" si="2"/>
        <v>X</v>
      </c>
      <c r="W23" s="197" t="s">
        <v>7</v>
      </c>
    </row>
    <row r="24" spans="1:26" ht="25.5" thickBot="1" x14ac:dyDescent="0.55000000000000004">
      <c r="B24" s="292"/>
      <c r="C24" s="199" t="s">
        <v>54</v>
      </c>
      <c r="D24" s="209" t="s">
        <v>55</v>
      </c>
      <c r="E24" s="200" t="s">
        <v>54</v>
      </c>
      <c r="F24" s="210">
        <v>18</v>
      </c>
      <c r="H24" s="198"/>
      <c r="I24" s="201">
        <v>23</v>
      </c>
      <c r="J24" s="198">
        <f t="shared" si="0"/>
        <v>26</v>
      </c>
      <c r="K24" s="211" t="str">
        <f t="shared" si="1"/>
        <v>X</v>
      </c>
      <c r="L24" s="201" t="str">
        <f t="shared" si="2"/>
        <v>X</v>
      </c>
    </row>
    <row r="25" spans="1:26" ht="25.5" thickBot="1" x14ac:dyDescent="0.55000000000000004">
      <c r="B25" s="292"/>
      <c r="C25" s="199" t="s">
        <v>56</v>
      </c>
      <c r="D25" s="209" t="s">
        <v>57</v>
      </c>
      <c r="E25" s="200" t="s">
        <v>56</v>
      </c>
      <c r="F25" s="210">
        <v>29</v>
      </c>
      <c r="H25" s="198"/>
      <c r="I25" s="201">
        <v>24</v>
      </c>
      <c r="J25" s="198">
        <f t="shared" si="0"/>
        <v>27</v>
      </c>
      <c r="K25" s="211" t="str">
        <f t="shared" si="1"/>
        <v>X</v>
      </c>
      <c r="L25" s="201" t="str">
        <f t="shared" si="2"/>
        <v>X</v>
      </c>
      <c r="P25" s="218" t="s">
        <v>7</v>
      </c>
      <c r="Q25" s="218"/>
      <c r="R25" s="218"/>
      <c r="S25" s="218"/>
      <c r="T25" s="218"/>
      <c r="U25" s="218"/>
      <c r="V25" s="218"/>
      <c r="W25" s="218"/>
      <c r="X25" s="218"/>
      <c r="Y25" s="218"/>
      <c r="Z25" s="218"/>
    </row>
    <row r="26" spans="1:26" ht="25.5" thickBot="1" x14ac:dyDescent="0.55000000000000004">
      <c r="A26" s="198"/>
      <c r="B26" s="292"/>
      <c r="C26" s="199" t="s">
        <v>58</v>
      </c>
      <c r="D26" s="209" t="s">
        <v>59</v>
      </c>
      <c r="E26" s="200" t="s">
        <v>59</v>
      </c>
      <c r="F26" s="210">
        <v>22</v>
      </c>
      <c r="H26" s="198"/>
      <c r="I26" s="201">
        <v>25</v>
      </c>
      <c r="J26" s="198">
        <f t="shared" si="0"/>
        <v>29</v>
      </c>
      <c r="K26" s="211" t="str">
        <f t="shared" si="1"/>
        <v>X</v>
      </c>
      <c r="L26" s="201" t="str">
        <f t="shared" si="2"/>
        <v>X</v>
      </c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</row>
    <row r="27" spans="1:26" ht="25.5" thickBot="1" x14ac:dyDescent="0.55000000000000004">
      <c r="A27" s="198"/>
      <c r="B27" s="292"/>
      <c r="C27" s="214" t="s">
        <v>60</v>
      </c>
      <c r="D27" s="215" t="s">
        <v>61</v>
      </c>
      <c r="E27" s="216" t="s">
        <v>61</v>
      </c>
      <c r="F27" s="219">
        <v>23</v>
      </c>
      <c r="H27" s="198"/>
      <c r="I27" s="201">
        <v>26</v>
      </c>
      <c r="J27" s="198">
        <f t="shared" si="0"/>
        <v>30</v>
      </c>
      <c r="K27" s="211" t="str">
        <f t="shared" si="1"/>
        <v>X</v>
      </c>
      <c r="L27" s="201" t="str">
        <f t="shared" si="2"/>
        <v>X</v>
      </c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</row>
    <row r="28" spans="1:26" ht="25.5" thickBot="1" x14ac:dyDescent="0.55000000000000004">
      <c r="A28" s="198"/>
      <c r="B28" s="292" t="s">
        <v>9</v>
      </c>
      <c r="C28" s="199" t="s">
        <v>62</v>
      </c>
      <c r="D28" s="209" t="s">
        <v>63</v>
      </c>
      <c r="E28" s="200" t="s">
        <v>62</v>
      </c>
      <c r="F28" s="210">
        <v>24</v>
      </c>
      <c r="H28" s="198"/>
      <c r="I28" s="201">
        <v>27</v>
      </c>
      <c r="J28" s="198">
        <f t="shared" si="0"/>
        <v>31</v>
      </c>
      <c r="K28" s="211" t="str">
        <f t="shared" si="1"/>
        <v>X</v>
      </c>
      <c r="L28" s="201" t="str">
        <f t="shared" si="2"/>
        <v>X</v>
      </c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</row>
    <row r="29" spans="1:26" ht="25.5" thickBot="1" x14ac:dyDescent="0.55000000000000004">
      <c r="A29" s="198"/>
      <c r="B29" s="292"/>
      <c r="C29" s="199" t="s">
        <v>64</v>
      </c>
      <c r="D29" s="209" t="s">
        <v>65</v>
      </c>
      <c r="E29" s="200" t="s">
        <v>65</v>
      </c>
      <c r="F29" s="210">
        <v>31</v>
      </c>
      <c r="H29" s="198"/>
      <c r="I29" s="212">
        <v>28</v>
      </c>
      <c r="J29" s="202">
        <f t="shared" si="0"/>
        <v>32</v>
      </c>
      <c r="K29" s="213" t="str">
        <f t="shared" si="1"/>
        <v>X</v>
      </c>
      <c r="L29" s="212" t="str">
        <f t="shared" si="2"/>
        <v>X</v>
      </c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</row>
    <row r="30" spans="1:26" ht="25.5" thickBot="1" x14ac:dyDescent="0.55000000000000004">
      <c r="B30" s="292"/>
      <c r="C30" s="199" t="s">
        <v>66</v>
      </c>
      <c r="D30" s="209" t="s">
        <v>67</v>
      </c>
      <c r="E30" s="200" t="s">
        <v>66</v>
      </c>
      <c r="F30" s="210">
        <v>25</v>
      </c>
      <c r="H30" s="198"/>
      <c r="I30" s="201">
        <v>29</v>
      </c>
      <c r="J30" s="198">
        <f t="shared" si="0"/>
        <v>24</v>
      </c>
      <c r="K30" s="211" t="str">
        <f t="shared" si="1"/>
        <v>X</v>
      </c>
      <c r="L30" s="201" t="str">
        <f t="shared" si="2"/>
        <v>X</v>
      </c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</row>
    <row r="31" spans="1:26" ht="25.5" thickBot="1" x14ac:dyDescent="0.55000000000000004">
      <c r="B31" s="292"/>
      <c r="C31" s="199" t="s">
        <v>68</v>
      </c>
      <c r="D31" s="209" t="s">
        <v>69</v>
      </c>
      <c r="E31" s="200" t="s">
        <v>68</v>
      </c>
      <c r="F31" s="210">
        <v>26</v>
      </c>
      <c r="H31" s="198"/>
      <c r="I31" s="201">
        <v>30</v>
      </c>
      <c r="J31" s="198">
        <f t="shared" si="0"/>
        <v>35</v>
      </c>
      <c r="K31" s="211" t="str">
        <f t="shared" si="1"/>
        <v>X</v>
      </c>
      <c r="L31" s="201" t="str">
        <f t="shared" si="2"/>
        <v>X</v>
      </c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</row>
    <row r="32" spans="1:26" ht="25.5" thickBot="1" x14ac:dyDescent="0.55000000000000004">
      <c r="B32" s="292"/>
      <c r="C32" s="199" t="s">
        <v>70</v>
      </c>
      <c r="D32" s="209" t="s">
        <v>71</v>
      </c>
      <c r="E32" s="200" t="s">
        <v>71</v>
      </c>
      <c r="F32" s="210">
        <v>27</v>
      </c>
      <c r="H32" s="198"/>
      <c r="I32" s="201">
        <v>31</v>
      </c>
      <c r="J32" s="198">
        <f t="shared" si="0"/>
        <v>28</v>
      </c>
      <c r="K32" s="211" t="str">
        <f t="shared" si="1"/>
        <v>X</v>
      </c>
      <c r="L32" s="201" t="str">
        <f t="shared" si="2"/>
        <v>X</v>
      </c>
      <c r="P32" s="218"/>
      <c r="Q32" s="218"/>
      <c r="R32" s="218" t="s">
        <v>7</v>
      </c>
      <c r="S32" s="218"/>
      <c r="T32" s="218"/>
      <c r="U32" s="218"/>
      <c r="V32" s="218"/>
      <c r="W32" s="218"/>
      <c r="X32" s="218"/>
      <c r="Y32" s="218"/>
      <c r="Z32" s="218"/>
    </row>
    <row r="33" spans="2:26" ht="25.5" thickBot="1" x14ac:dyDescent="0.55000000000000004">
      <c r="B33" s="292"/>
      <c r="C33" s="199" t="s">
        <v>72</v>
      </c>
      <c r="D33" s="209" t="s">
        <v>73</v>
      </c>
      <c r="E33" s="200" t="s">
        <v>72</v>
      </c>
      <c r="F33" s="210">
        <v>28</v>
      </c>
      <c r="H33" s="198"/>
      <c r="I33" s="201">
        <v>32</v>
      </c>
      <c r="J33" s="198">
        <f t="shared" si="0"/>
        <v>38</v>
      </c>
      <c r="K33" s="211" t="str">
        <f t="shared" si="1"/>
        <v>X</v>
      </c>
      <c r="L33" s="201" t="str">
        <f t="shared" si="2"/>
        <v>X</v>
      </c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</row>
    <row r="34" spans="2:26" ht="25.5" thickBot="1" x14ac:dyDescent="0.55000000000000004">
      <c r="B34" s="292"/>
      <c r="C34" s="199" t="s">
        <v>74</v>
      </c>
      <c r="D34" s="209" t="s">
        <v>75</v>
      </c>
      <c r="E34" s="200" t="s">
        <v>75</v>
      </c>
      <c r="F34" s="210">
        <v>40</v>
      </c>
      <c r="H34" s="198"/>
      <c r="I34" s="201">
        <v>33</v>
      </c>
      <c r="J34" s="198">
        <f t="shared" si="0"/>
        <v>19</v>
      </c>
      <c r="K34" s="211" t="str">
        <f t="shared" si="1"/>
        <v>X</v>
      </c>
      <c r="L34" s="201" t="str">
        <f t="shared" si="2"/>
        <v>X</v>
      </c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</row>
    <row r="35" spans="2:26" ht="25.5" thickBot="1" x14ac:dyDescent="0.55000000000000004">
      <c r="B35" s="292"/>
      <c r="C35" s="199" t="s">
        <v>76</v>
      </c>
      <c r="D35" s="209" t="s">
        <v>77</v>
      </c>
      <c r="E35" s="200" t="s">
        <v>76</v>
      </c>
      <c r="F35" s="210">
        <v>36</v>
      </c>
      <c r="H35" s="198"/>
      <c r="I35" s="201">
        <v>34</v>
      </c>
      <c r="J35" s="198">
        <f t="shared" si="0"/>
        <v>40</v>
      </c>
      <c r="K35" s="211" t="str">
        <f t="shared" si="1"/>
        <v>X</v>
      </c>
      <c r="L35" s="201" t="str">
        <f t="shared" si="2"/>
        <v>X</v>
      </c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</row>
    <row r="36" spans="2:26" ht="25.5" thickBot="1" x14ac:dyDescent="0.55000000000000004">
      <c r="B36" s="292"/>
      <c r="C36" s="199" t="s">
        <v>78</v>
      </c>
      <c r="D36" s="209" t="s">
        <v>79</v>
      </c>
      <c r="E36" s="200" t="s">
        <v>79</v>
      </c>
      <c r="F36" s="210">
        <v>30</v>
      </c>
      <c r="H36" s="198"/>
      <c r="I36" s="212">
        <v>35</v>
      </c>
      <c r="J36" s="202">
        <f t="shared" si="0"/>
        <v>41</v>
      </c>
      <c r="K36" s="213" t="str">
        <f t="shared" si="1"/>
        <v>X</v>
      </c>
      <c r="L36" s="212" t="str">
        <f t="shared" si="2"/>
        <v>X</v>
      </c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</row>
    <row r="37" spans="2:26" ht="25.5" thickBot="1" x14ac:dyDescent="0.55000000000000004">
      <c r="B37" s="292"/>
      <c r="C37" s="199" t="s">
        <v>80</v>
      </c>
      <c r="D37" s="209" t="s">
        <v>81</v>
      </c>
      <c r="E37" s="200" t="s">
        <v>80</v>
      </c>
      <c r="F37" s="210">
        <v>39</v>
      </c>
      <c r="H37" s="198"/>
      <c r="I37" s="201">
        <v>36</v>
      </c>
      <c r="J37" s="198">
        <f t="shared" si="0"/>
        <v>34</v>
      </c>
      <c r="K37" s="211" t="str">
        <f t="shared" si="1"/>
        <v>X</v>
      </c>
      <c r="L37" s="201" t="str">
        <f t="shared" si="2"/>
        <v>X</v>
      </c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</row>
    <row r="38" spans="2:26" ht="25.5" thickBot="1" x14ac:dyDescent="0.55000000000000004">
      <c r="B38" s="292"/>
      <c r="C38" s="199" t="s">
        <v>82</v>
      </c>
      <c r="D38" s="209" t="s">
        <v>83</v>
      </c>
      <c r="E38" s="200" t="s">
        <v>82</v>
      </c>
      <c r="F38" s="201">
        <v>37</v>
      </c>
      <c r="H38" s="198"/>
      <c r="I38" s="201">
        <v>37</v>
      </c>
      <c r="J38" s="198">
        <f t="shared" si="0"/>
        <v>37</v>
      </c>
      <c r="K38" s="211" t="str">
        <f t="shared" si="1"/>
        <v>X</v>
      </c>
      <c r="L38" s="201" t="str">
        <f t="shared" si="2"/>
        <v>X</v>
      </c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</row>
    <row r="39" spans="2:26" ht="25.5" thickBot="1" x14ac:dyDescent="0.55000000000000004">
      <c r="B39" s="292"/>
      <c r="C39" s="199" t="s">
        <v>84</v>
      </c>
      <c r="D39" s="209" t="s">
        <v>85</v>
      </c>
      <c r="E39" s="200" t="s">
        <v>85</v>
      </c>
      <c r="F39" s="210">
        <v>32</v>
      </c>
      <c r="H39" s="198"/>
      <c r="I39" s="201">
        <v>38</v>
      </c>
      <c r="J39" s="198">
        <f t="shared" si="0"/>
        <v>39</v>
      </c>
      <c r="K39" s="211" t="str">
        <f t="shared" si="1"/>
        <v>X</v>
      </c>
      <c r="L39" s="201" t="str">
        <f t="shared" si="2"/>
        <v>X</v>
      </c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</row>
    <row r="40" spans="2:26" ht="25.5" thickBot="1" x14ac:dyDescent="0.55000000000000004">
      <c r="B40" s="292"/>
      <c r="C40" s="198" t="s">
        <v>86</v>
      </c>
      <c r="D40" s="209" t="s">
        <v>87</v>
      </c>
      <c r="E40" s="210" t="s">
        <v>87</v>
      </c>
      <c r="F40" s="200">
        <v>38</v>
      </c>
      <c r="H40" s="198"/>
      <c r="I40" s="201">
        <v>39</v>
      </c>
      <c r="J40" s="198">
        <f t="shared" si="0"/>
        <v>36</v>
      </c>
      <c r="K40" s="211" t="str">
        <f t="shared" si="1"/>
        <v>X</v>
      </c>
      <c r="L40" s="201" t="str">
        <f t="shared" si="2"/>
        <v>X</v>
      </c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</row>
    <row r="41" spans="2:26" ht="25.5" thickBot="1" x14ac:dyDescent="0.55000000000000004">
      <c r="B41" s="292"/>
      <c r="C41" s="198" t="s">
        <v>88</v>
      </c>
      <c r="D41" s="209" t="s">
        <v>89</v>
      </c>
      <c r="E41" s="200" t="s">
        <v>89</v>
      </c>
      <c r="F41" s="200">
        <v>34</v>
      </c>
      <c r="H41" s="198"/>
      <c r="I41" s="201">
        <v>40</v>
      </c>
      <c r="J41" s="198">
        <f t="shared" si="0"/>
        <v>33</v>
      </c>
      <c r="K41" s="211" t="str">
        <f t="shared" si="1"/>
        <v>X</v>
      </c>
      <c r="L41" s="201" t="str">
        <f t="shared" si="2"/>
        <v>X</v>
      </c>
    </row>
    <row r="42" spans="2:26" ht="25.5" thickBot="1" x14ac:dyDescent="0.55000000000000004">
      <c r="C42" s="220" t="str">
        <f>E40</f>
        <v>Georgia</v>
      </c>
      <c r="D42" s="220" t="str">
        <f>E41</f>
        <v>Alabama</v>
      </c>
      <c r="E42" s="221" t="s">
        <v>89</v>
      </c>
      <c r="F42" s="222">
        <v>35</v>
      </c>
      <c r="H42" s="198"/>
      <c r="I42" s="212">
        <v>41</v>
      </c>
      <c r="J42" s="202">
        <f t="shared" si="0"/>
        <v>7</v>
      </c>
      <c r="K42" s="213" t="str">
        <f t="shared" si="1"/>
        <v>X</v>
      </c>
      <c r="L42" s="212" t="str">
        <f t="shared" si="2"/>
        <v>X</v>
      </c>
    </row>
    <row r="43" spans="2:26" ht="25.5" thickTop="1" x14ac:dyDescent="0.5">
      <c r="C43" s="198"/>
      <c r="D43" s="198"/>
      <c r="E43" s="198"/>
      <c r="F43" s="198"/>
    </row>
    <row r="44" spans="2:26" x14ac:dyDescent="0.5">
      <c r="C44" s="198"/>
      <c r="D44" s="198"/>
      <c r="E44" s="198"/>
      <c r="F44" s="198"/>
    </row>
    <row r="45" spans="2:26" x14ac:dyDescent="0.5">
      <c r="C45" s="198"/>
      <c r="D45" s="198"/>
      <c r="E45" s="198"/>
      <c r="F45" s="198"/>
    </row>
    <row r="46" spans="2:26" x14ac:dyDescent="0.5">
      <c r="C46" s="198"/>
      <c r="D46" s="198"/>
      <c r="E46" s="198"/>
      <c r="F46" s="198"/>
    </row>
    <row r="47" spans="2:26" x14ac:dyDescent="0.5">
      <c r="C47" s="198"/>
      <c r="D47" s="198"/>
      <c r="E47" s="198"/>
      <c r="F47" s="198"/>
    </row>
  </sheetData>
  <mergeCells count="5">
    <mergeCell ref="B2:B15"/>
    <mergeCell ref="N3:O4"/>
    <mergeCell ref="P3:Q4"/>
    <mergeCell ref="B16:B27"/>
    <mergeCell ref="B28:B41"/>
  </mergeCells>
  <conditionalFormatting sqref="F2:F11">
    <cfRule type="duplicateValues" dxfId="133" priority="1"/>
  </conditionalFormatting>
  <conditionalFormatting sqref="F2:F42">
    <cfRule type="duplicateValues" dxfId="132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1" sqref="F2:F42">
      <formula1>1</formula1>
      <formula2>41</formula2>
    </dataValidation>
    <dataValidation type="list" allowBlank="1" showInputMessage="1" showErrorMessage="1" sqref="E3:E42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Big Board</vt:lpstr>
      <vt:lpstr>Scoreboard</vt:lpstr>
      <vt:lpstr>Tyson</vt:lpstr>
      <vt:lpstr>Jeremy</vt:lpstr>
      <vt:lpstr>Walker</vt:lpstr>
      <vt:lpstr>Austin</vt:lpstr>
      <vt:lpstr>Jim</vt:lpstr>
      <vt:lpstr>Alex</vt:lpstr>
      <vt:lpstr>Jerry</vt:lpstr>
      <vt:lpstr>Cody</vt:lpstr>
      <vt:lpstr>Cecil</vt:lpstr>
      <vt:lpstr>Trent</vt:lpstr>
      <vt:lpstr>Rick</vt:lpstr>
      <vt:lpstr>Tom</vt:lpstr>
      <vt:lpstr>Bob</vt:lpstr>
      <vt:lpstr>Blake</vt:lpstr>
      <vt:lpstr>Rachel</vt:lpstr>
      <vt:lpstr>Isaac</vt:lpstr>
      <vt:lpstr>Max</vt:lpstr>
      <vt:lpstr>Bart</vt:lpstr>
      <vt:lpstr>Ben</vt:lpstr>
      <vt:lpstr>Katelyn</vt:lpstr>
      <vt:lpstr>Chris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Robke,Tyson</dc:creator>
  <cp:lastModifiedBy>Robke,Tyson</cp:lastModifiedBy>
  <dcterms:created xsi:type="dcterms:W3CDTF">2017-12-04T16:08:09Z</dcterms:created>
  <dcterms:modified xsi:type="dcterms:W3CDTF">2018-01-09T15:47:55Z</dcterms:modified>
</cp:coreProperties>
</file>